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80" windowWidth="15480" windowHeight="10428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2" i="1"/>
  <c r="K32"/>
  <c r="J32"/>
  <c r="L31"/>
  <c r="K31"/>
  <c r="J31"/>
  <c r="L30"/>
  <c r="K30"/>
  <c r="J30"/>
  <c r="L29"/>
  <c r="K29"/>
  <c r="J29"/>
  <c r="L28"/>
  <c r="K28"/>
  <c r="J28"/>
  <c r="L27"/>
  <c r="K27"/>
  <c r="J27"/>
  <c r="L26"/>
  <c r="K26"/>
  <c r="J26"/>
  <c r="L25"/>
  <c r="K25"/>
  <c r="J25"/>
  <c r="L24"/>
  <c r="K24"/>
  <c r="J24"/>
  <c r="L23"/>
  <c r="K23"/>
  <c r="J23"/>
  <c r="L22"/>
  <c r="K22"/>
  <c r="J22"/>
  <c r="L21"/>
  <c r="K21"/>
  <c r="J21"/>
  <c r="L20"/>
  <c r="K20"/>
  <c r="J20"/>
  <c r="L19"/>
  <c r="K19"/>
  <c r="J19"/>
  <c r="L18"/>
  <c r="K18"/>
  <c r="J18"/>
  <c r="L17"/>
  <c r="K17"/>
  <c r="J17"/>
  <c r="L78"/>
  <c r="K78"/>
  <c r="J78"/>
  <c r="L77"/>
  <c r="K77"/>
  <c r="J77"/>
  <c r="L76"/>
  <c r="K76"/>
  <c r="J76"/>
  <c r="L75"/>
  <c r="K75"/>
  <c r="J75"/>
  <c r="L74"/>
  <c r="K74"/>
  <c r="J74"/>
  <c r="L73"/>
  <c r="K73"/>
  <c r="J73"/>
  <c r="L72"/>
  <c r="K72"/>
  <c r="J72"/>
  <c r="L71"/>
  <c r="K71"/>
  <c r="J71"/>
  <c r="L70"/>
  <c r="K70"/>
  <c r="J70"/>
  <c r="L69"/>
  <c r="K69"/>
  <c r="J69"/>
  <c r="L68"/>
  <c r="K68"/>
  <c r="J68"/>
  <c r="L67"/>
  <c r="K67"/>
  <c r="J67"/>
  <c r="L66"/>
  <c r="K66"/>
  <c r="J66"/>
  <c r="L65"/>
  <c r="K65"/>
  <c r="J65"/>
  <c r="L64"/>
  <c r="K64"/>
  <c r="J64"/>
  <c r="L63"/>
  <c r="K63"/>
  <c r="J63"/>
  <c r="L62"/>
  <c r="K62"/>
  <c r="J62"/>
  <c r="L61"/>
  <c r="K61"/>
  <c r="J61"/>
  <c r="L60"/>
  <c r="K60"/>
  <c r="J60"/>
  <c r="L59"/>
  <c r="K59"/>
  <c r="J59"/>
  <c r="L58"/>
  <c r="K58"/>
  <c r="J58"/>
  <c r="L57"/>
  <c r="K57"/>
  <c r="J57"/>
  <c r="L56"/>
  <c r="K56"/>
  <c r="J56"/>
  <c r="L55"/>
  <c r="K55"/>
  <c r="J55"/>
  <c r="L54"/>
  <c r="K54"/>
  <c r="J54"/>
  <c r="L53"/>
  <c r="K53"/>
  <c r="J53"/>
  <c r="L52"/>
  <c r="K52"/>
  <c r="J52"/>
  <c r="L51"/>
  <c r="K51"/>
  <c r="J51"/>
  <c r="L50"/>
  <c r="K50"/>
  <c r="J50"/>
  <c r="L49"/>
  <c r="K49"/>
  <c r="J49"/>
  <c r="L48"/>
  <c r="K48"/>
  <c r="J48"/>
  <c r="L47"/>
  <c r="K47"/>
  <c r="J47"/>
  <c r="L46"/>
  <c r="K46"/>
  <c r="J46"/>
  <c r="L45"/>
  <c r="K45"/>
  <c r="J45"/>
  <c r="L44"/>
  <c r="K44"/>
  <c r="J44"/>
  <c r="L43"/>
  <c r="K43"/>
  <c r="J43"/>
  <c r="L104"/>
  <c r="K104"/>
  <c r="L105"/>
  <c r="K105"/>
  <c r="I81"/>
  <c r="H89"/>
  <c r="H81"/>
  <c r="I89"/>
  <c r="K93"/>
  <c r="J94"/>
  <c r="K94"/>
  <c r="L94"/>
  <c r="K98"/>
  <c r="J99"/>
  <c r="K99"/>
  <c r="L99"/>
  <c r="J101"/>
  <c r="J89"/>
  <c r="J102"/>
  <c r="J103"/>
</calcChain>
</file>

<file path=xl/sharedStrings.xml><?xml version="1.0" encoding="utf-8"?>
<sst xmlns="http://schemas.openxmlformats.org/spreadsheetml/2006/main" count="394" uniqueCount="170">
  <si>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</si>
  <si>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</si>
  <si>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</si>
  <si>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</si>
  <si>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</si>
  <si>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</si>
  <si>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</si>
  <si>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</si>
  <si>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</si>
  <si>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</si>
  <si>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</si>
  <si>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</si>
  <si>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</si>
  <si>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</si>
  <si>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</si>
  <si>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</si>
  <si>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</si>
  <si>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</si>
  <si>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</si>
  <si>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</si>
  <si>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</si>
  <si>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</si>
  <si>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</si>
  <si>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</si>
  <si>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</si>
  <si>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</si>
  <si>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</si>
  <si>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</si>
  <si>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</si>
  <si>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</si>
  <si>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</si>
  <si>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</si>
  <si>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</si>
  <si>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</si>
  <si>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</si>
  <si>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</si>
  <si>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</si>
  <si>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</si>
  <si>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</si>
  <si>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</si>
  <si>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</si>
  <si>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</si>
  <si>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</si>
  <si>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</si>
  <si>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</si>
  <si>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</si>
  <si>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</si>
  <si>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</si>
  <si>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</si>
  <si>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</si>
  <si>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</si>
  <si>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</si>
  <si>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</si>
  <si>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</si>
  <si>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</si>
  <si>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</si>
  <si>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</si>
  <si>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</si>
  <si>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</si>
  <si>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</si>
  <si>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</si>
  <si>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декабря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</si>
  <si>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</si>
  <si>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</si>
  <si>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</si>
  <si>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</si>
  <si>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</si>
  <si>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</si>
  <si>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01.12.2017</t>
  </si>
  <si>
    <t>49639437</t>
  </si>
  <si>
    <t>Уменьшение прочих остатков денежных средств бюджетов сельских поселений</t>
  </si>
  <si>
    <t>01050201100000610</t>
  </si>
  <si>
    <t>000</t>
  </si>
  <si>
    <t>01050201100000510</t>
  </si>
  <si>
    <t>Увеличение прочих остатков денежных средств бюджетов сельских поселений</t>
  </si>
  <si>
    <t>Фонд оплаты труда государственных (муниципальных) органов</t>
  </si>
  <si>
    <t>0102</t>
  </si>
  <si>
    <t>121</t>
  </si>
  <si>
    <t>9000010020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</si>
  <si>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</si>
  <si>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</si>
  <si>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</si>
  <si>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</si>
  <si>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0104</t>
  </si>
  <si>
    <t>244</t>
  </si>
  <si>
    <t>1100040890</t>
  </si>
  <si>
    <t>Прочая закупка товаров, работ и услуг для обеспечения государственных (муниципальных) нужд</t>
  </si>
  <si>
    <t>9000010040</t>
  </si>
  <si>
    <t>Уплата налога на имущество организаций и земельного налога</t>
  </si>
  <si>
    <t>851</t>
  </si>
  <si>
    <t>852</t>
  </si>
  <si>
    <t>Уплата прочих налогов, сборов</t>
  </si>
  <si>
    <t>Уплата иных платежей</t>
  </si>
  <si>
    <t>853</t>
  </si>
  <si>
    <t>9000170280</t>
  </si>
  <si>
    <t>0106</t>
  </si>
  <si>
    <t>540</t>
  </si>
  <si>
    <t>9000000050</t>
  </si>
  <si>
    <t>Иные межбюджетные трансферты</t>
  </si>
  <si>
    <t>870</t>
  </si>
  <si>
    <t>9000040990</t>
  </si>
  <si>
    <t>0111</t>
  </si>
  <si>
    <t>Резервные средства</t>
  </si>
  <si>
    <t>0203</t>
  </si>
  <si>
    <t>9000051180</t>
  </si>
  <si>
    <t>0310</t>
  </si>
  <si>
    <t>0900040140</t>
  </si>
  <si>
    <t>0409</t>
  </si>
  <si>
    <t>0310040220</t>
  </si>
  <si>
    <t>0310071520</t>
  </si>
  <si>
    <t>03100S1520</t>
  </si>
  <si>
    <t>0320040230</t>
  </si>
  <si>
    <t>0320071520</t>
  </si>
  <si>
    <t>03200S1520</t>
  </si>
  <si>
    <t>0400040000</t>
  </si>
  <si>
    <t>0412</t>
  </si>
  <si>
    <t>0100040410</t>
  </si>
  <si>
    <t>0502</t>
  </si>
  <si>
    <t>0210040530</t>
  </si>
  <si>
    <t>0503</t>
  </si>
  <si>
    <t>0220040510</t>
  </si>
  <si>
    <t>9000071360</t>
  </si>
  <si>
    <t>0709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</si>
  <si>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</si>
  <si>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0700020060</t>
  </si>
  <si>
    <t>621</t>
  </si>
  <si>
    <t>0801</t>
  </si>
  <si>
    <t>0700071420</t>
  </si>
  <si>
    <t>Субсидии автономным учреждениям на иные цели</t>
  </si>
  <si>
    <t>07000R5581</t>
  </si>
  <si>
    <t>622</t>
  </si>
  <si>
    <t>07000S2190</t>
  </si>
  <si>
    <t>Иные пенсии, социальные доплаты к пенсиям</t>
  </si>
  <si>
    <t>9000080000</t>
  </si>
  <si>
    <t>312</t>
  </si>
  <si>
    <t>1001</t>
  </si>
  <si>
    <t>0800040080</t>
  </si>
  <si>
    <t>1101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</si>
  <si>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</si>
  <si>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</si>
  <si>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</si>
  <si>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</si>
  <si>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</si>
  <si>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</si>
  <si>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</si>
  <si>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</si>
  <si>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</si>
  <si>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</si>
  <si>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</si>
  <si>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</si>
  <si>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</si>
  <si>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</si>
  <si>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</si>
  <si>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</si>
  <si>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</si>
  <si>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</si>
  <si>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</si>
  <si>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</si>
  <si>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20215001100000151</t>
  </si>
  <si>
    <t>Дотации бюджетам сельских поселений на выравнивание бюджетной обеспеченности</t>
  </si>
  <si>
    <t>20225558100000151</t>
  </si>
  <si>
    <t>Субсидии бюджетам сельских поселений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</si>
  <si>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субсидии бюджетам сельских поселений</t>
  </si>
  <si>
    <t>20229999100000151</t>
  </si>
  <si>
    <t>Субвенции бюджетам сельских поселений на выполнение передаваемых полномочий субъектов Российской Федерации</t>
  </si>
  <si>
    <t>20230024100000151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</si>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</sst>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191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4" fontId="2" fillId="20" borderId="47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3" fillId="0" borderId="15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8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48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7" xfId="0" applyNumberFormat="1" applyFont="1" applyFill="1" applyBorder="1" applyAlignment="1">
      <alignment horizontal="right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51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8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0" borderId="61" xfId="0" applyNumberFormat="1" applyFont="1" applyBorder="1" applyAlignment="1" applyProtection="1">
      <alignment horizontal="center" wrapText="1"/>
      <protection locked="0"/>
    </xf>
    <xf numFmtId="49" fontId="2" fillId="18" borderId="59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3" fillId="18" borderId="56" xfId="0" applyNumberFormat="1" applyFont="1" applyFill="1" applyBorder="1" applyAlignment="1">
      <alignment horizont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1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64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0" borderId="0" xfId="0" applyNumberFormat="1" applyFont="1" applyBorder="1" applyAlignment="1">
      <alignment horizontal="center" wrapText="1"/>
    </xf>
    <xf numFmtId="49" fontId="2" fillId="20" borderId="51" xfId="0" applyNumberFormat="1" applyFont="1" applyFill="1" applyBorder="1" applyAlignment="1">
      <alignment horizontal="center"/>
    </xf>
    <xf numFmtId="49" fontId="2" fillId="20" borderId="64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64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24" borderId="64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23" borderId="60" xfId="0" applyNumberFormat="1" applyFont="1" applyFill="1" applyBorder="1" applyAlignment="1">
      <alignment horizontal="center"/>
    </xf>
    <xf numFmtId="49" fontId="2" fillId="23" borderId="64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2" fillId="18" borderId="62" xfId="0" applyNumberFormat="1" applyFont="1" applyFill="1" applyBorder="1" applyAlignment="1">
      <alignment horizontal="center"/>
    </xf>
    <xf numFmtId="49" fontId="2" fillId="18" borderId="63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51" xfId="0" applyNumberFormat="1" applyFont="1" applyFill="1" applyBorder="1" applyAlignment="1">
      <alignment horizontal="center"/>
    </xf>
    <xf numFmtId="49" fontId="2" fillId="18" borderId="64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121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2" ht="14.4" thickBot="1">
      <c r="A1" s="163" t="s">
        <v>36</v>
      </c>
      <c r="B1" s="163"/>
      <c r="C1" s="163"/>
      <c r="D1" s="163"/>
      <c r="E1" s="163"/>
      <c r="F1" s="163"/>
      <c r="G1" s="163"/>
      <c r="H1" s="163"/>
      <c r="I1" s="164"/>
      <c r="J1" s="1" t="s">
        <v>3</v>
      </c>
      <c r="K1" s="22" t="s">
        <v>64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67</v>
      </c>
      <c r="L2" s="4"/>
    </row>
    <row r="3" spans="1:12">
      <c r="A3" s="32" t="s">
        <v>52</v>
      </c>
      <c r="B3" s="167" t="s">
        <v>61</v>
      </c>
      <c r="C3" s="167"/>
      <c r="D3" s="167"/>
      <c r="E3" s="22"/>
      <c r="F3" s="22"/>
      <c r="G3" s="168"/>
      <c r="H3" s="168"/>
      <c r="I3" s="32" t="s">
        <v>22</v>
      </c>
      <c r="J3" s="117">
        <v>43070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62</v>
      </c>
      <c r="K4" s="22" t="s">
        <v>68</v>
      </c>
      <c r="L4" s="4"/>
    </row>
    <row r="5" spans="1:12">
      <c r="A5" s="3" t="s">
        <v>37</v>
      </c>
      <c r="B5" s="165" t="s">
        <v>63</v>
      </c>
      <c r="C5" s="165"/>
      <c r="D5" s="165"/>
      <c r="E5" s="165"/>
      <c r="F5" s="165"/>
      <c r="G5" s="165"/>
      <c r="H5" s="165"/>
      <c r="I5" s="33" t="s">
        <v>30</v>
      </c>
      <c r="J5" s="87" t="s">
        <v>64</v>
      </c>
      <c r="K5" s="22"/>
      <c r="L5" s="4"/>
    </row>
    <row r="6" spans="1:12">
      <c r="A6" s="3" t="s">
        <v>38</v>
      </c>
      <c r="B6" s="166" t="s">
        <v>60</v>
      </c>
      <c r="C6" s="166"/>
      <c r="D6" s="166"/>
      <c r="E6" s="166"/>
      <c r="F6" s="166"/>
      <c r="G6" s="166"/>
      <c r="H6" s="166"/>
      <c r="I6" s="33" t="s">
        <v>58</v>
      </c>
      <c r="J6" s="87" t="s">
        <v>69</v>
      </c>
      <c r="K6" s="22" t="s">
        <v>67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65</v>
      </c>
    </row>
    <row r="9" spans="1:12" ht="13.8">
      <c r="A9" s="150" t="s">
        <v>29</v>
      </c>
      <c r="B9" s="150"/>
      <c r="C9" s="150"/>
      <c r="D9" s="150"/>
      <c r="E9" s="150"/>
      <c r="F9" s="150"/>
      <c r="G9" s="150"/>
      <c r="H9" s="150"/>
      <c r="I9" s="150"/>
      <c r="J9" s="150"/>
      <c r="K9" s="114" t="s">
        <v>66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15"/>
    </row>
    <row r="11" spans="1:12" ht="12.75" customHeight="1">
      <c r="A11" s="151" t="s">
        <v>39</v>
      </c>
      <c r="B11" s="151" t="s">
        <v>40</v>
      </c>
      <c r="C11" s="154" t="s">
        <v>41</v>
      </c>
      <c r="D11" s="155"/>
      <c r="E11" s="155"/>
      <c r="F11" s="155"/>
      <c r="G11" s="156"/>
      <c r="H11" s="151" t="s">
        <v>42</v>
      </c>
      <c r="I11" s="151" t="s">
        <v>23</v>
      </c>
      <c r="J11" s="151" t="s">
        <v>43</v>
      </c>
      <c r="K11" s="103"/>
    </row>
    <row r="12" spans="1:12">
      <c r="A12" s="152"/>
      <c r="B12" s="152"/>
      <c r="C12" s="157"/>
      <c r="D12" s="158"/>
      <c r="E12" s="158"/>
      <c r="F12" s="158"/>
      <c r="G12" s="159"/>
      <c r="H12" s="152"/>
      <c r="I12" s="152"/>
      <c r="J12" s="152"/>
      <c r="K12" s="103"/>
    </row>
    <row r="13" spans="1:12">
      <c r="A13" s="153"/>
      <c r="B13" s="153"/>
      <c r="C13" s="160"/>
      <c r="D13" s="161"/>
      <c r="E13" s="161"/>
      <c r="F13" s="161"/>
      <c r="G13" s="162"/>
      <c r="H13" s="153"/>
      <c r="I13" s="153"/>
      <c r="J13" s="153"/>
      <c r="K13" s="103"/>
    </row>
    <row r="14" spans="1:12" ht="13.8" thickBot="1">
      <c r="A14" s="70">
        <v>1</v>
      </c>
      <c r="B14" s="12">
        <v>2</v>
      </c>
      <c r="C14" s="147">
        <v>3</v>
      </c>
      <c r="D14" s="148"/>
      <c r="E14" s="148"/>
      <c r="F14" s="148"/>
      <c r="G14" s="149"/>
      <c r="H14" s="13" t="s">
        <v>2</v>
      </c>
      <c r="I14" s="13" t="s">
        <v>25</v>
      </c>
      <c r="J14" s="13" t="s">
        <v>26</v>
      </c>
      <c r="K14" s="104"/>
    </row>
    <row r="15" spans="1:12">
      <c r="A15" s="71" t="s">
        <v>28</v>
      </c>
      <c r="B15" s="38" t="s">
        <v>6</v>
      </c>
      <c r="C15" s="141" t="s">
        <v>17</v>
      </c>
      <c r="D15" s="142"/>
      <c r="E15" s="142"/>
      <c r="F15" s="142"/>
      <c r="G15" s="143"/>
      <c r="H15" s="52">
        <v>13634357.449999999</v>
      </c>
      <c r="I15" s="52">
        <v>12701871.82</v>
      </c>
      <c r="J15" s="98">
        <v>1170352.01</v>
      </c>
    </row>
    <row r="16" spans="1:12">
      <c r="A16" s="72" t="s">
        <v>4</v>
      </c>
      <c r="B16" s="50"/>
      <c r="C16" s="144"/>
      <c r="D16" s="145"/>
      <c r="E16" s="145"/>
      <c r="F16" s="145"/>
      <c r="G16" s="146"/>
      <c r="H16" s="56"/>
      <c r="I16" s="57"/>
      <c r="J16" s="58"/>
    </row>
    <row r="17" spans="1:12" s="84" customFormat="1" ht="51.6">
      <c r="A17" s="79" t="s">
        <v>138</v>
      </c>
      <c r="B17" s="78" t="s">
        <v>6</v>
      </c>
      <c r="C17" s="110" t="s">
        <v>72</v>
      </c>
      <c r="D17" s="134" t="s">
        <v>139</v>
      </c>
      <c r="E17" s="135"/>
      <c r="F17" s="135"/>
      <c r="G17" s="136"/>
      <c r="H17" s="80">
        <v>78900</v>
      </c>
      <c r="I17" s="81">
        <v>76536.179999999993</v>
      </c>
      <c r="J17" s="82">
        <f t="shared" ref="J17:J32" si="0">IF(H17=0,0,MAX(H17-I17,0))</f>
        <v>2363.8200000000002</v>
      </c>
      <c r="K17" s="108" t="str">
        <f t="shared" ref="K17:K32" si="1">C17 &amp; D17 &amp; G17</f>
        <v>00010102010010000110</v>
      </c>
      <c r="L17" s="83" t="str">
        <f t="shared" ref="L17:L32" si="2">C17 &amp; D17 &amp; G17</f>
        <v>00010102010010000110</v>
      </c>
    </row>
    <row r="18" spans="1:12" s="84" customFormat="1" ht="31.2">
      <c r="A18" s="79" t="s">
        <v>141</v>
      </c>
      <c r="B18" s="78" t="s">
        <v>6</v>
      </c>
      <c r="C18" s="110" t="s">
        <v>72</v>
      </c>
      <c r="D18" s="134" t="s">
        <v>140</v>
      </c>
      <c r="E18" s="135"/>
      <c r="F18" s="135"/>
      <c r="G18" s="136"/>
      <c r="H18" s="80">
        <v>100</v>
      </c>
      <c r="I18" s="81">
        <v>2.86</v>
      </c>
      <c r="J18" s="82">
        <f t="shared" si="0"/>
        <v>97.14</v>
      </c>
      <c r="K18" s="108" t="str">
        <f t="shared" si="1"/>
        <v>00010102030010000110</v>
      </c>
      <c r="L18" s="83" t="str">
        <f t="shared" si="2"/>
        <v>00010102030010000110</v>
      </c>
    </row>
    <row r="19" spans="1:12" s="84" customFormat="1" ht="51.6">
      <c r="A19" s="79" t="s">
        <v>142</v>
      </c>
      <c r="B19" s="78" t="s">
        <v>6</v>
      </c>
      <c r="C19" s="110" t="s">
        <v>72</v>
      </c>
      <c r="D19" s="134" t="s">
        <v>143</v>
      </c>
      <c r="E19" s="135"/>
      <c r="F19" s="135"/>
      <c r="G19" s="136"/>
      <c r="H19" s="80">
        <v>278956.81</v>
      </c>
      <c r="I19" s="81">
        <v>330802.78999999998</v>
      </c>
      <c r="J19" s="82">
        <f t="shared" si="0"/>
        <v>0</v>
      </c>
      <c r="K19" s="108" t="str">
        <f t="shared" si="1"/>
        <v>00010302230010000110</v>
      </c>
      <c r="L19" s="83" t="str">
        <f t="shared" si="2"/>
        <v>00010302230010000110</v>
      </c>
    </row>
    <row r="20" spans="1:12" s="84" customFormat="1" ht="61.8">
      <c r="A20" s="79" t="s">
        <v>145</v>
      </c>
      <c r="B20" s="78" t="s">
        <v>6</v>
      </c>
      <c r="C20" s="110" t="s">
        <v>72</v>
      </c>
      <c r="D20" s="134" t="s">
        <v>144</v>
      </c>
      <c r="E20" s="135"/>
      <c r="F20" s="135"/>
      <c r="G20" s="136"/>
      <c r="H20" s="80">
        <v>2778.63</v>
      </c>
      <c r="I20" s="81">
        <v>3378.68</v>
      </c>
      <c r="J20" s="82">
        <f t="shared" si="0"/>
        <v>0</v>
      </c>
      <c r="K20" s="108" t="str">
        <f t="shared" si="1"/>
        <v>00010302240010000110</v>
      </c>
      <c r="L20" s="83" t="str">
        <f t="shared" si="2"/>
        <v>00010302240010000110</v>
      </c>
    </row>
    <row r="21" spans="1:12" s="84" customFormat="1" ht="51.6">
      <c r="A21" s="79" t="s">
        <v>147</v>
      </c>
      <c r="B21" s="78" t="s">
        <v>6</v>
      </c>
      <c r="C21" s="110" t="s">
        <v>72</v>
      </c>
      <c r="D21" s="134" t="s">
        <v>146</v>
      </c>
      <c r="E21" s="135"/>
      <c r="F21" s="135"/>
      <c r="G21" s="136"/>
      <c r="H21" s="80">
        <v>590937.26</v>
      </c>
      <c r="I21" s="81">
        <v>536647.82999999996</v>
      </c>
      <c r="J21" s="82">
        <f t="shared" si="0"/>
        <v>54289.43</v>
      </c>
      <c r="K21" s="108" t="str">
        <f t="shared" si="1"/>
        <v>00010302250010000110</v>
      </c>
      <c r="L21" s="83" t="str">
        <f t="shared" si="2"/>
        <v>00010302250010000110</v>
      </c>
    </row>
    <row r="22" spans="1:12" s="84" customFormat="1" ht="51.6">
      <c r="A22" s="79" t="s">
        <v>148</v>
      </c>
      <c r="B22" s="78" t="s">
        <v>6</v>
      </c>
      <c r="C22" s="110" t="s">
        <v>72</v>
      </c>
      <c r="D22" s="134" t="s">
        <v>149</v>
      </c>
      <c r="E22" s="135"/>
      <c r="F22" s="135"/>
      <c r="G22" s="136"/>
      <c r="H22" s="80">
        <v>-55795.25</v>
      </c>
      <c r="I22" s="81">
        <v>-63862.2</v>
      </c>
      <c r="J22" s="82">
        <f t="shared" si="0"/>
        <v>8066.95</v>
      </c>
      <c r="K22" s="108" t="str">
        <f t="shared" si="1"/>
        <v>00010302260010000110</v>
      </c>
      <c r="L22" s="83" t="str">
        <f t="shared" si="2"/>
        <v>00010302260010000110</v>
      </c>
    </row>
    <row r="23" spans="1:12" s="84" customFormat="1" ht="31.2">
      <c r="A23" s="79" t="s">
        <v>150</v>
      </c>
      <c r="B23" s="78" t="s">
        <v>6</v>
      </c>
      <c r="C23" s="110" t="s">
        <v>72</v>
      </c>
      <c r="D23" s="134" t="s">
        <v>151</v>
      </c>
      <c r="E23" s="135"/>
      <c r="F23" s="135"/>
      <c r="G23" s="136"/>
      <c r="H23" s="80">
        <v>126000</v>
      </c>
      <c r="I23" s="81">
        <v>104283.83</v>
      </c>
      <c r="J23" s="82">
        <f t="shared" si="0"/>
        <v>21716.17</v>
      </c>
      <c r="K23" s="108" t="str">
        <f t="shared" si="1"/>
        <v>00010601030100000110</v>
      </c>
      <c r="L23" s="83" t="str">
        <f t="shared" si="2"/>
        <v>00010601030100000110</v>
      </c>
    </row>
    <row r="24" spans="1:12" s="84" customFormat="1" ht="21">
      <c r="A24" s="79" t="s">
        <v>153</v>
      </c>
      <c r="B24" s="78" t="s">
        <v>6</v>
      </c>
      <c r="C24" s="110" t="s">
        <v>72</v>
      </c>
      <c r="D24" s="134" t="s">
        <v>152</v>
      </c>
      <c r="E24" s="135"/>
      <c r="F24" s="135"/>
      <c r="G24" s="136"/>
      <c r="H24" s="80">
        <v>50000</v>
      </c>
      <c r="I24" s="81">
        <v>229895.35</v>
      </c>
      <c r="J24" s="82">
        <f t="shared" si="0"/>
        <v>0</v>
      </c>
      <c r="K24" s="108" t="str">
        <f t="shared" si="1"/>
        <v>00010606033100000110</v>
      </c>
      <c r="L24" s="83" t="str">
        <f t="shared" si="2"/>
        <v>00010606033100000110</v>
      </c>
    </row>
    <row r="25" spans="1:12" s="84" customFormat="1" ht="21">
      <c r="A25" s="79" t="s">
        <v>155</v>
      </c>
      <c r="B25" s="78" t="s">
        <v>6</v>
      </c>
      <c r="C25" s="110" t="s">
        <v>72</v>
      </c>
      <c r="D25" s="134" t="s">
        <v>154</v>
      </c>
      <c r="E25" s="135"/>
      <c r="F25" s="135"/>
      <c r="G25" s="136"/>
      <c r="H25" s="80">
        <v>700000</v>
      </c>
      <c r="I25" s="81">
        <v>626881.5</v>
      </c>
      <c r="J25" s="82">
        <f t="shared" si="0"/>
        <v>73118.5</v>
      </c>
      <c r="K25" s="108" t="str">
        <f t="shared" si="1"/>
        <v>00010606043100000110</v>
      </c>
      <c r="L25" s="83" t="str">
        <f t="shared" si="2"/>
        <v>00010606043100000110</v>
      </c>
    </row>
    <row r="26" spans="1:12" s="84" customFormat="1" ht="51.6">
      <c r="A26" s="79" t="s">
        <v>156</v>
      </c>
      <c r="B26" s="78" t="s">
        <v>6</v>
      </c>
      <c r="C26" s="110" t="s">
        <v>72</v>
      </c>
      <c r="D26" s="134" t="s">
        <v>157</v>
      </c>
      <c r="E26" s="135"/>
      <c r="F26" s="135"/>
      <c r="G26" s="136"/>
      <c r="H26" s="80">
        <v>5000</v>
      </c>
      <c r="I26" s="81">
        <v>10525</v>
      </c>
      <c r="J26" s="82">
        <f t="shared" si="0"/>
        <v>0</v>
      </c>
      <c r="K26" s="108" t="str">
        <f t="shared" si="1"/>
        <v>00010804020010000110</v>
      </c>
      <c r="L26" s="83" t="str">
        <f t="shared" si="2"/>
        <v>00010804020010000110</v>
      </c>
    </row>
    <row r="27" spans="1:12" s="84" customFormat="1" ht="21">
      <c r="A27" s="79" t="s">
        <v>159</v>
      </c>
      <c r="B27" s="78" t="s">
        <v>6</v>
      </c>
      <c r="C27" s="110" t="s">
        <v>72</v>
      </c>
      <c r="D27" s="134" t="s">
        <v>158</v>
      </c>
      <c r="E27" s="135"/>
      <c r="F27" s="135"/>
      <c r="G27" s="136"/>
      <c r="H27" s="80">
        <v>8080100</v>
      </c>
      <c r="I27" s="81">
        <v>7339400</v>
      </c>
      <c r="J27" s="82">
        <f t="shared" si="0"/>
        <v>740700</v>
      </c>
      <c r="K27" s="108" t="str">
        <f t="shared" si="1"/>
        <v>00020215001100000151</v>
      </c>
      <c r="L27" s="83" t="str">
        <f t="shared" si="2"/>
        <v>00020215001100000151</v>
      </c>
    </row>
    <row r="28" spans="1:12" s="84" customFormat="1" ht="51.6">
      <c r="A28" s="79" t="s">
        <v>161</v>
      </c>
      <c r="B28" s="78" t="s">
        <v>6</v>
      </c>
      <c r="C28" s="110" t="s">
        <v>72</v>
      </c>
      <c r="D28" s="134" t="s">
        <v>160</v>
      </c>
      <c r="E28" s="135"/>
      <c r="F28" s="135"/>
      <c r="G28" s="136"/>
      <c r="H28" s="80">
        <v>1068700</v>
      </c>
      <c r="I28" s="81">
        <v>1068700</v>
      </c>
      <c r="J28" s="82">
        <f t="shared" si="0"/>
        <v>0</v>
      </c>
      <c r="K28" s="108" t="str">
        <f t="shared" si="1"/>
        <v>00020225558100000151</v>
      </c>
      <c r="L28" s="83" t="str">
        <f t="shared" si="2"/>
        <v>00020225558100000151</v>
      </c>
    </row>
    <row r="29" spans="1:12" s="84" customFormat="1">
      <c r="A29" s="79" t="s">
        <v>162</v>
      </c>
      <c r="B29" s="78" t="s">
        <v>6</v>
      </c>
      <c r="C29" s="110" t="s">
        <v>72</v>
      </c>
      <c r="D29" s="134" t="s">
        <v>163</v>
      </c>
      <c r="E29" s="135"/>
      <c r="F29" s="135"/>
      <c r="G29" s="136"/>
      <c r="H29" s="80">
        <v>1844000</v>
      </c>
      <c r="I29" s="81">
        <v>1587200</v>
      </c>
      <c r="J29" s="82">
        <f t="shared" si="0"/>
        <v>256800</v>
      </c>
      <c r="K29" s="108" t="str">
        <f t="shared" si="1"/>
        <v>00020229999100000151</v>
      </c>
      <c r="L29" s="83" t="str">
        <f t="shared" si="2"/>
        <v>00020229999100000151</v>
      </c>
    </row>
    <row r="30" spans="1:12" s="84" customFormat="1" ht="21">
      <c r="A30" s="79" t="s">
        <v>164</v>
      </c>
      <c r="B30" s="78" t="s">
        <v>6</v>
      </c>
      <c r="C30" s="110" t="s">
        <v>72</v>
      </c>
      <c r="D30" s="134" t="s">
        <v>165</v>
      </c>
      <c r="E30" s="135"/>
      <c r="F30" s="135"/>
      <c r="G30" s="136"/>
      <c r="H30" s="80">
        <v>96900</v>
      </c>
      <c r="I30" s="81">
        <v>96900</v>
      </c>
      <c r="J30" s="82">
        <f t="shared" si="0"/>
        <v>0</v>
      </c>
      <c r="K30" s="108" t="str">
        <f t="shared" si="1"/>
        <v>00020230024100000151</v>
      </c>
      <c r="L30" s="83" t="str">
        <f t="shared" si="2"/>
        <v>00020230024100000151</v>
      </c>
    </row>
    <row r="31" spans="1:12" s="84" customFormat="1" ht="31.2">
      <c r="A31" s="79" t="s">
        <v>167</v>
      </c>
      <c r="B31" s="78" t="s">
        <v>6</v>
      </c>
      <c r="C31" s="110" t="s">
        <v>72</v>
      </c>
      <c r="D31" s="134" t="s">
        <v>166</v>
      </c>
      <c r="E31" s="135"/>
      <c r="F31" s="135"/>
      <c r="G31" s="136"/>
      <c r="H31" s="80">
        <v>72080</v>
      </c>
      <c r="I31" s="81">
        <v>72080</v>
      </c>
      <c r="J31" s="82">
        <f t="shared" si="0"/>
        <v>0</v>
      </c>
      <c r="K31" s="108" t="str">
        <f t="shared" si="1"/>
        <v>00020235118100000151</v>
      </c>
      <c r="L31" s="83" t="str">
        <f t="shared" si="2"/>
        <v>00020235118100000151</v>
      </c>
    </row>
    <row r="32" spans="1:12" s="84" customFormat="1" ht="21">
      <c r="A32" s="79" t="s">
        <v>169</v>
      </c>
      <c r="B32" s="78" t="s">
        <v>6</v>
      </c>
      <c r="C32" s="110" t="s">
        <v>72</v>
      </c>
      <c r="D32" s="134" t="s">
        <v>168</v>
      </c>
      <c r="E32" s="135"/>
      <c r="F32" s="135"/>
      <c r="G32" s="136"/>
      <c r="H32" s="80">
        <v>695700</v>
      </c>
      <c r="I32" s="81">
        <v>682500</v>
      </c>
      <c r="J32" s="82">
        <f t="shared" si="0"/>
        <v>13200</v>
      </c>
      <c r="K32" s="108" t="str">
        <f t="shared" si="1"/>
        <v>00020249999100000151</v>
      </c>
      <c r="L32" s="83" t="str">
        <f t="shared" si="2"/>
        <v>00020249999100000151</v>
      </c>
    </row>
    <row r="33" spans="1:12" ht="3.75" hidden="1" customHeight="1" thickBot="1">
      <c r="A33" s="15"/>
      <c r="B33" s="27"/>
      <c r="C33" s="19"/>
      <c r="D33" s="28"/>
      <c r="E33" s="28"/>
      <c r="F33" s="28"/>
      <c r="G33" s="28"/>
      <c r="H33" s="36"/>
      <c r="I33" s="37"/>
      <c r="J33" s="51"/>
      <c r="K33" s="105"/>
    </row>
    <row r="34" spans="1:12">
      <c r="A34" s="20"/>
      <c r="B34" s="21"/>
      <c r="C34" s="22"/>
      <c r="D34" s="22"/>
      <c r="E34" s="22"/>
      <c r="F34" s="22"/>
      <c r="G34" s="22"/>
      <c r="H34" s="23"/>
      <c r="I34" s="23"/>
      <c r="J34" s="22"/>
      <c r="K34" s="22"/>
    </row>
    <row r="35" spans="1:12" ht="12.75" customHeight="1">
      <c r="A35" s="150" t="s">
        <v>24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02"/>
    </row>
    <row r="36" spans="1:12">
      <c r="A36" s="8"/>
      <c r="B36" s="8"/>
      <c r="C36" s="9"/>
      <c r="D36" s="9"/>
      <c r="E36" s="9"/>
      <c r="F36" s="9"/>
      <c r="G36" s="9"/>
      <c r="H36" s="10"/>
      <c r="I36" s="10"/>
      <c r="J36" s="33" t="s">
        <v>20</v>
      </c>
      <c r="K36" s="33"/>
    </row>
    <row r="37" spans="1:12" ht="12.75" customHeight="1">
      <c r="A37" s="151" t="s">
        <v>39</v>
      </c>
      <c r="B37" s="151" t="s">
        <v>40</v>
      </c>
      <c r="C37" s="154" t="s">
        <v>44</v>
      </c>
      <c r="D37" s="155"/>
      <c r="E37" s="155"/>
      <c r="F37" s="155"/>
      <c r="G37" s="156"/>
      <c r="H37" s="151" t="s">
        <v>42</v>
      </c>
      <c r="I37" s="151" t="s">
        <v>23</v>
      </c>
      <c r="J37" s="151" t="s">
        <v>43</v>
      </c>
      <c r="K37" s="103"/>
    </row>
    <row r="38" spans="1:12">
      <c r="A38" s="152"/>
      <c r="B38" s="152"/>
      <c r="C38" s="157"/>
      <c r="D38" s="158"/>
      <c r="E38" s="158"/>
      <c r="F38" s="158"/>
      <c r="G38" s="159"/>
      <c r="H38" s="152"/>
      <c r="I38" s="152"/>
      <c r="J38" s="152"/>
      <c r="K38" s="103"/>
    </row>
    <row r="39" spans="1:12">
      <c r="A39" s="153"/>
      <c r="B39" s="153"/>
      <c r="C39" s="160"/>
      <c r="D39" s="161"/>
      <c r="E39" s="161"/>
      <c r="F39" s="161"/>
      <c r="G39" s="162"/>
      <c r="H39" s="153"/>
      <c r="I39" s="153"/>
      <c r="J39" s="153"/>
      <c r="K39" s="103"/>
    </row>
    <row r="40" spans="1:12" ht="13.8" thickBot="1">
      <c r="A40" s="70">
        <v>1</v>
      </c>
      <c r="B40" s="12">
        <v>2</v>
      </c>
      <c r="C40" s="147">
        <v>3</v>
      </c>
      <c r="D40" s="148"/>
      <c r="E40" s="148"/>
      <c r="F40" s="148"/>
      <c r="G40" s="149"/>
      <c r="H40" s="13" t="s">
        <v>2</v>
      </c>
      <c r="I40" s="13" t="s">
        <v>25</v>
      </c>
      <c r="J40" s="13" t="s">
        <v>26</v>
      </c>
      <c r="K40" s="104"/>
    </row>
    <row r="41" spans="1:12">
      <c r="A41" s="71" t="s">
        <v>5</v>
      </c>
      <c r="B41" s="38" t="s">
        <v>7</v>
      </c>
      <c r="C41" s="141" t="s">
        <v>17</v>
      </c>
      <c r="D41" s="142"/>
      <c r="E41" s="142"/>
      <c r="F41" s="142"/>
      <c r="G41" s="143"/>
      <c r="H41" s="52">
        <v>13656801.09</v>
      </c>
      <c r="I41" s="52">
        <v>12626815.42</v>
      </c>
      <c r="J41" s="98">
        <v>1029985.67</v>
      </c>
    </row>
    <row r="42" spans="1:12" ht="12.75" customHeight="1">
      <c r="A42" s="73" t="s">
        <v>4</v>
      </c>
      <c r="B42" s="50"/>
      <c r="C42" s="144"/>
      <c r="D42" s="145"/>
      <c r="E42" s="145"/>
      <c r="F42" s="145"/>
      <c r="G42" s="146"/>
      <c r="H42" s="59"/>
      <c r="I42" s="60"/>
      <c r="J42" s="61"/>
    </row>
    <row r="43" spans="1:12" s="84" customFormat="1">
      <c r="A43" s="79" t="s">
        <v>75</v>
      </c>
      <c r="B43" s="78" t="s">
        <v>7</v>
      </c>
      <c r="C43" s="110" t="s">
        <v>72</v>
      </c>
      <c r="D43" s="113" t="s">
        <v>76</v>
      </c>
      <c r="E43" s="134" t="s">
        <v>78</v>
      </c>
      <c r="F43" s="137"/>
      <c r="G43" s="111" t="s">
        <v>77</v>
      </c>
      <c r="H43" s="80">
        <v>440000</v>
      </c>
      <c r="I43" s="81">
        <v>405082.18</v>
      </c>
      <c r="J43" s="82">
        <f t="shared" ref="J43:J78" si="3">MAX(H43-I43,0)</f>
        <v>34917.82</v>
      </c>
      <c r="K43" s="107" t="str">
        <f t="shared" ref="K43:K78" si="4">C43 &amp; D43 &amp;E43 &amp; F43 &amp; G43</f>
        <v>00001029000010020121</v>
      </c>
      <c r="L43" s="83" t="str">
        <f t="shared" ref="L43:L78" si="5">C43 &amp; D43 &amp;E43 &amp; F43 &amp; G43</f>
        <v>00001029000010020121</v>
      </c>
    </row>
    <row r="44" spans="1:12" s="84" customFormat="1" ht="21">
      <c r="A44" s="79" t="s">
        <v>80</v>
      </c>
      <c r="B44" s="78" t="s">
        <v>7</v>
      </c>
      <c r="C44" s="110" t="s">
        <v>72</v>
      </c>
      <c r="D44" s="113" t="s">
        <v>76</v>
      </c>
      <c r="E44" s="134" t="s">
        <v>78</v>
      </c>
      <c r="F44" s="137"/>
      <c r="G44" s="111" t="s">
        <v>79</v>
      </c>
      <c r="H44" s="80">
        <v>40000</v>
      </c>
      <c r="I44" s="81">
        <v>40000</v>
      </c>
      <c r="J44" s="82">
        <f t="shared" si="3"/>
        <v>0</v>
      </c>
      <c r="K44" s="107" t="str">
        <f t="shared" si="4"/>
        <v>00001029000010020122</v>
      </c>
      <c r="L44" s="83" t="str">
        <f t="shared" si="5"/>
        <v>00001029000010020122</v>
      </c>
    </row>
    <row r="45" spans="1:12" s="84" customFormat="1" ht="31.2">
      <c r="A45" s="79" t="s">
        <v>81</v>
      </c>
      <c r="B45" s="78" t="s">
        <v>7</v>
      </c>
      <c r="C45" s="110" t="s">
        <v>72</v>
      </c>
      <c r="D45" s="113" t="s">
        <v>76</v>
      </c>
      <c r="E45" s="134" t="s">
        <v>78</v>
      </c>
      <c r="F45" s="137"/>
      <c r="G45" s="111" t="s">
        <v>82</v>
      </c>
      <c r="H45" s="80">
        <v>133000</v>
      </c>
      <c r="I45" s="81">
        <v>111912.6</v>
      </c>
      <c r="J45" s="82">
        <f t="shared" si="3"/>
        <v>21087.4</v>
      </c>
      <c r="K45" s="107" t="str">
        <f t="shared" si="4"/>
        <v>00001029000010020129</v>
      </c>
      <c r="L45" s="83" t="str">
        <f t="shared" si="5"/>
        <v>00001029000010020129</v>
      </c>
    </row>
    <row r="46" spans="1:12" s="84" customFormat="1" ht="21">
      <c r="A46" s="79" t="s">
        <v>86</v>
      </c>
      <c r="B46" s="78" t="s">
        <v>7</v>
      </c>
      <c r="C46" s="110" t="s">
        <v>72</v>
      </c>
      <c r="D46" s="113" t="s">
        <v>83</v>
      </c>
      <c r="E46" s="134" t="s">
        <v>85</v>
      </c>
      <c r="F46" s="137"/>
      <c r="G46" s="111" t="s">
        <v>84</v>
      </c>
      <c r="H46" s="80">
        <v>49500</v>
      </c>
      <c r="I46" s="81">
        <v>49500</v>
      </c>
      <c r="J46" s="82">
        <f t="shared" si="3"/>
        <v>0</v>
      </c>
      <c r="K46" s="107" t="str">
        <f t="shared" si="4"/>
        <v>00001041100040890244</v>
      </c>
      <c r="L46" s="83" t="str">
        <f t="shared" si="5"/>
        <v>00001041100040890244</v>
      </c>
    </row>
    <row r="47" spans="1:12" s="84" customFormat="1">
      <c r="A47" s="79" t="s">
        <v>75</v>
      </c>
      <c r="B47" s="78" t="s">
        <v>7</v>
      </c>
      <c r="C47" s="110" t="s">
        <v>72</v>
      </c>
      <c r="D47" s="113" t="s">
        <v>83</v>
      </c>
      <c r="E47" s="134" t="s">
        <v>87</v>
      </c>
      <c r="F47" s="137"/>
      <c r="G47" s="111" t="s">
        <v>77</v>
      </c>
      <c r="H47" s="80">
        <v>1850800</v>
      </c>
      <c r="I47" s="81">
        <v>1713349.76</v>
      </c>
      <c r="J47" s="82">
        <f t="shared" si="3"/>
        <v>137450.23999999999</v>
      </c>
      <c r="K47" s="107" t="str">
        <f t="shared" si="4"/>
        <v>00001049000010040121</v>
      </c>
      <c r="L47" s="83" t="str">
        <f t="shared" si="5"/>
        <v>00001049000010040121</v>
      </c>
    </row>
    <row r="48" spans="1:12" s="84" customFormat="1" ht="21">
      <c r="A48" s="79" t="s">
        <v>80</v>
      </c>
      <c r="B48" s="78" t="s">
        <v>7</v>
      </c>
      <c r="C48" s="110" t="s">
        <v>72</v>
      </c>
      <c r="D48" s="113" t="s">
        <v>83</v>
      </c>
      <c r="E48" s="134" t="s">
        <v>87</v>
      </c>
      <c r="F48" s="137"/>
      <c r="G48" s="111" t="s">
        <v>79</v>
      </c>
      <c r="H48" s="80">
        <v>200000</v>
      </c>
      <c r="I48" s="81">
        <v>200000</v>
      </c>
      <c r="J48" s="82">
        <f t="shared" si="3"/>
        <v>0</v>
      </c>
      <c r="K48" s="107" t="str">
        <f t="shared" si="4"/>
        <v>00001049000010040122</v>
      </c>
      <c r="L48" s="83" t="str">
        <f t="shared" si="5"/>
        <v>00001049000010040122</v>
      </c>
    </row>
    <row r="49" spans="1:12" s="84" customFormat="1" ht="31.2">
      <c r="A49" s="79" t="s">
        <v>81</v>
      </c>
      <c r="B49" s="78" t="s">
        <v>7</v>
      </c>
      <c r="C49" s="110" t="s">
        <v>72</v>
      </c>
      <c r="D49" s="113" t="s">
        <v>83</v>
      </c>
      <c r="E49" s="134" t="s">
        <v>87</v>
      </c>
      <c r="F49" s="137"/>
      <c r="G49" s="111" t="s">
        <v>82</v>
      </c>
      <c r="H49" s="80">
        <v>554600</v>
      </c>
      <c r="I49" s="81">
        <v>450044.81</v>
      </c>
      <c r="J49" s="82">
        <f t="shared" si="3"/>
        <v>104555.19</v>
      </c>
      <c r="K49" s="107" t="str">
        <f t="shared" si="4"/>
        <v>00001049000010040129</v>
      </c>
      <c r="L49" s="83" t="str">
        <f t="shared" si="5"/>
        <v>00001049000010040129</v>
      </c>
    </row>
    <row r="50" spans="1:12" s="84" customFormat="1" ht="21">
      <c r="A50" s="79" t="s">
        <v>86</v>
      </c>
      <c r="B50" s="78" t="s">
        <v>7</v>
      </c>
      <c r="C50" s="110" t="s">
        <v>72</v>
      </c>
      <c r="D50" s="113" t="s">
        <v>83</v>
      </c>
      <c r="E50" s="134" t="s">
        <v>87</v>
      </c>
      <c r="F50" s="137"/>
      <c r="G50" s="111" t="s">
        <v>84</v>
      </c>
      <c r="H50" s="80">
        <v>584500</v>
      </c>
      <c r="I50" s="81">
        <v>502148.49</v>
      </c>
      <c r="J50" s="82">
        <f t="shared" si="3"/>
        <v>82351.509999999995</v>
      </c>
      <c r="K50" s="107" t="str">
        <f t="shared" si="4"/>
        <v>00001049000010040244</v>
      </c>
      <c r="L50" s="83" t="str">
        <f t="shared" si="5"/>
        <v>00001049000010040244</v>
      </c>
    </row>
    <row r="51" spans="1:12" s="84" customFormat="1">
      <c r="A51" s="79" t="s">
        <v>88</v>
      </c>
      <c r="B51" s="78" t="s">
        <v>7</v>
      </c>
      <c r="C51" s="110" t="s">
        <v>72</v>
      </c>
      <c r="D51" s="113" t="s">
        <v>83</v>
      </c>
      <c r="E51" s="134" t="s">
        <v>87</v>
      </c>
      <c r="F51" s="137"/>
      <c r="G51" s="111" t="s">
        <v>89</v>
      </c>
      <c r="H51" s="80">
        <v>1700</v>
      </c>
      <c r="I51" s="81">
        <v>1643</v>
      </c>
      <c r="J51" s="82">
        <f t="shared" si="3"/>
        <v>57</v>
      </c>
      <c r="K51" s="107" t="str">
        <f t="shared" si="4"/>
        <v>00001049000010040851</v>
      </c>
      <c r="L51" s="83" t="str">
        <f t="shared" si="5"/>
        <v>00001049000010040851</v>
      </c>
    </row>
    <row r="52" spans="1:12" s="84" customFormat="1">
      <c r="A52" s="79" t="s">
        <v>91</v>
      </c>
      <c r="B52" s="78" t="s">
        <v>7</v>
      </c>
      <c r="C52" s="110" t="s">
        <v>72</v>
      </c>
      <c r="D52" s="113" t="s">
        <v>83</v>
      </c>
      <c r="E52" s="134" t="s">
        <v>87</v>
      </c>
      <c r="F52" s="137"/>
      <c r="G52" s="111" t="s">
        <v>90</v>
      </c>
      <c r="H52" s="80">
        <v>3900</v>
      </c>
      <c r="I52" s="81">
        <v>3900</v>
      </c>
      <c r="J52" s="82">
        <f t="shared" si="3"/>
        <v>0</v>
      </c>
      <c r="K52" s="107" t="str">
        <f t="shared" si="4"/>
        <v>00001049000010040852</v>
      </c>
      <c r="L52" s="83" t="str">
        <f t="shared" si="5"/>
        <v>00001049000010040852</v>
      </c>
    </row>
    <row r="53" spans="1:12" s="84" customFormat="1">
      <c r="A53" s="79" t="s">
        <v>92</v>
      </c>
      <c r="B53" s="78" t="s">
        <v>7</v>
      </c>
      <c r="C53" s="110" t="s">
        <v>72</v>
      </c>
      <c r="D53" s="113" t="s">
        <v>83</v>
      </c>
      <c r="E53" s="134" t="s">
        <v>87</v>
      </c>
      <c r="F53" s="137"/>
      <c r="G53" s="111" t="s">
        <v>93</v>
      </c>
      <c r="H53" s="80">
        <v>17400</v>
      </c>
      <c r="I53" s="81">
        <v>17345.009999999998</v>
      </c>
      <c r="J53" s="82">
        <f t="shared" si="3"/>
        <v>54.99</v>
      </c>
      <c r="K53" s="107" t="str">
        <f t="shared" si="4"/>
        <v>00001049000010040853</v>
      </c>
      <c r="L53" s="83" t="str">
        <f t="shared" si="5"/>
        <v>00001049000010040853</v>
      </c>
    </row>
    <row r="54" spans="1:12" s="84" customFormat="1">
      <c r="A54" s="79" t="s">
        <v>75</v>
      </c>
      <c r="B54" s="78" t="s">
        <v>7</v>
      </c>
      <c r="C54" s="110" t="s">
        <v>72</v>
      </c>
      <c r="D54" s="113" t="s">
        <v>83</v>
      </c>
      <c r="E54" s="134" t="s">
        <v>94</v>
      </c>
      <c r="F54" s="137"/>
      <c r="G54" s="111" t="s">
        <v>77</v>
      </c>
      <c r="H54" s="80">
        <v>72657.5</v>
      </c>
      <c r="I54" s="81">
        <v>72657.47</v>
      </c>
      <c r="J54" s="82">
        <f t="shared" si="3"/>
        <v>0.03</v>
      </c>
      <c r="K54" s="107" t="str">
        <f t="shared" si="4"/>
        <v>00001049000170280121</v>
      </c>
      <c r="L54" s="83" t="str">
        <f t="shared" si="5"/>
        <v>00001049000170280121</v>
      </c>
    </row>
    <row r="55" spans="1:12" s="84" customFormat="1" ht="31.2">
      <c r="A55" s="79" t="s">
        <v>81</v>
      </c>
      <c r="B55" s="78" t="s">
        <v>7</v>
      </c>
      <c r="C55" s="110" t="s">
        <v>72</v>
      </c>
      <c r="D55" s="113" t="s">
        <v>83</v>
      </c>
      <c r="E55" s="134" t="s">
        <v>94</v>
      </c>
      <c r="F55" s="137"/>
      <c r="G55" s="111" t="s">
        <v>82</v>
      </c>
      <c r="H55" s="80">
        <v>21942.5</v>
      </c>
      <c r="I55" s="81">
        <v>18797.63</v>
      </c>
      <c r="J55" s="82">
        <f t="shared" si="3"/>
        <v>3144.87</v>
      </c>
      <c r="K55" s="107" t="str">
        <f t="shared" si="4"/>
        <v>00001049000170280129</v>
      </c>
      <c r="L55" s="83" t="str">
        <f t="shared" si="5"/>
        <v>00001049000170280129</v>
      </c>
    </row>
    <row r="56" spans="1:12" s="84" customFormat="1" ht="21">
      <c r="A56" s="79" t="s">
        <v>86</v>
      </c>
      <c r="B56" s="78" t="s">
        <v>7</v>
      </c>
      <c r="C56" s="110" t="s">
        <v>72</v>
      </c>
      <c r="D56" s="113" t="s">
        <v>83</v>
      </c>
      <c r="E56" s="134" t="s">
        <v>94</v>
      </c>
      <c r="F56" s="137"/>
      <c r="G56" s="111" t="s">
        <v>84</v>
      </c>
      <c r="H56" s="80">
        <v>2300</v>
      </c>
      <c r="I56" s="81"/>
      <c r="J56" s="82">
        <f t="shared" si="3"/>
        <v>2300</v>
      </c>
      <c r="K56" s="107" t="str">
        <f t="shared" si="4"/>
        <v>00001049000170280244</v>
      </c>
      <c r="L56" s="83" t="str">
        <f t="shared" si="5"/>
        <v>00001049000170280244</v>
      </c>
    </row>
    <row r="57" spans="1:12" s="84" customFormat="1">
      <c r="A57" s="79" t="s">
        <v>98</v>
      </c>
      <c r="B57" s="78" t="s">
        <v>7</v>
      </c>
      <c r="C57" s="110" t="s">
        <v>72</v>
      </c>
      <c r="D57" s="113" t="s">
        <v>95</v>
      </c>
      <c r="E57" s="134" t="s">
        <v>97</v>
      </c>
      <c r="F57" s="137"/>
      <c r="G57" s="111" t="s">
        <v>96</v>
      </c>
      <c r="H57" s="80">
        <v>21000</v>
      </c>
      <c r="I57" s="81">
        <v>21000</v>
      </c>
      <c r="J57" s="82">
        <f t="shared" si="3"/>
        <v>0</v>
      </c>
      <c r="K57" s="107" t="str">
        <f t="shared" si="4"/>
        <v>00001069000000050540</v>
      </c>
      <c r="L57" s="83" t="str">
        <f t="shared" si="5"/>
        <v>00001069000000050540</v>
      </c>
    </row>
    <row r="58" spans="1:12" s="84" customFormat="1">
      <c r="A58" s="79" t="s">
        <v>102</v>
      </c>
      <c r="B58" s="78" t="s">
        <v>7</v>
      </c>
      <c r="C58" s="110" t="s">
        <v>72</v>
      </c>
      <c r="D58" s="113" t="s">
        <v>101</v>
      </c>
      <c r="E58" s="134" t="s">
        <v>100</v>
      </c>
      <c r="F58" s="137"/>
      <c r="G58" s="111" t="s">
        <v>99</v>
      </c>
      <c r="H58" s="80">
        <v>112140</v>
      </c>
      <c r="I58" s="81"/>
      <c r="J58" s="82">
        <f t="shared" si="3"/>
        <v>112140</v>
      </c>
      <c r="K58" s="107" t="str">
        <f t="shared" si="4"/>
        <v>00001119000040990870</v>
      </c>
      <c r="L58" s="83" t="str">
        <f t="shared" si="5"/>
        <v>00001119000040990870</v>
      </c>
    </row>
    <row r="59" spans="1:12" s="84" customFormat="1">
      <c r="A59" s="79" t="s">
        <v>75</v>
      </c>
      <c r="B59" s="78" t="s">
        <v>7</v>
      </c>
      <c r="C59" s="110" t="s">
        <v>72</v>
      </c>
      <c r="D59" s="113" t="s">
        <v>103</v>
      </c>
      <c r="E59" s="134" t="s">
        <v>104</v>
      </c>
      <c r="F59" s="137"/>
      <c r="G59" s="111" t="s">
        <v>77</v>
      </c>
      <c r="H59" s="80">
        <v>55420</v>
      </c>
      <c r="I59" s="81">
        <v>44765.79</v>
      </c>
      <c r="J59" s="82">
        <f t="shared" si="3"/>
        <v>10654.21</v>
      </c>
      <c r="K59" s="107" t="str">
        <f t="shared" si="4"/>
        <v>00002039000051180121</v>
      </c>
      <c r="L59" s="83" t="str">
        <f t="shared" si="5"/>
        <v>00002039000051180121</v>
      </c>
    </row>
    <row r="60" spans="1:12" s="84" customFormat="1" ht="31.2">
      <c r="A60" s="79" t="s">
        <v>81</v>
      </c>
      <c r="B60" s="78" t="s">
        <v>7</v>
      </c>
      <c r="C60" s="110" t="s">
        <v>72</v>
      </c>
      <c r="D60" s="113" t="s">
        <v>103</v>
      </c>
      <c r="E60" s="134" t="s">
        <v>104</v>
      </c>
      <c r="F60" s="137"/>
      <c r="G60" s="111" t="s">
        <v>82</v>
      </c>
      <c r="H60" s="80">
        <v>16660</v>
      </c>
      <c r="I60" s="81">
        <v>12813.69</v>
      </c>
      <c r="J60" s="82">
        <f t="shared" si="3"/>
        <v>3846.31</v>
      </c>
      <c r="K60" s="107" t="str">
        <f t="shared" si="4"/>
        <v>00002039000051180129</v>
      </c>
      <c r="L60" s="83" t="str">
        <f t="shared" si="5"/>
        <v>00002039000051180129</v>
      </c>
    </row>
    <row r="61" spans="1:12" s="84" customFormat="1" ht="21">
      <c r="A61" s="79" t="s">
        <v>86</v>
      </c>
      <c r="B61" s="78" t="s">
        <v>7</v>
      </c>
      <c r="C61" s="110" t="s">
        <v>72</v>
      </c>
      <c r="D61" s="113" t="s">
        <v>105</v>
      </c>
      <c r="E61" s="134" t="s">
        <v>106</v>
      </c>
      <c r="F61" s="137"/>
      <c r="G61" s="111" t="s">
        <v>84</v>
      </c>
      <c r="H61" s="80">
        <v>15000</v>
      </c>
      <c r="I61" s="81">
        <v>10059.58</v>
      </c>
      <c r="J61" s="82">
        <f t="shared" si="3"/>
        <v>4940.42</v>
      </c>
      <c r="K61" s="107" t="str">
        <f t="shared" si="4"/>
        <v>00003100900040140244</v>
      </c>
      <c r="L61" s="83" t="str">
        <f t="shared" si="5"/>
        <v>00003100900040140244</v>
      </c>
    </row>
    <row r="62" spans="1:12" s="84" customFormat="1" ht="21">
      <c r="A62" s="79" t="s">
        <v>86</v>
      </c>
      <c r="B62" s="78" t="s">
        <v>7</v>
      </c>
      <c r="C62" s="110" t="s">
        <v>72</v>
      </c>
      <c r="D62" s="113" t="s">
        <v>107</v>
      </c>
      <c r="E62" s="134" t="s">
        <v>108</v>
      </c>
      <c r="F62" s="137"/>
      <c r="G62" s="111" t="s">
        <v>84</v>
      </c>
      <c r="H62" s="80">
        <v>398082</v>
      </c>
      <c r="I62" s="81">
        <v>398082</v>
      </c>
      <c r="J62" s="82">
        <f t="shared" si="3"/>
        <v>0</v>
      </c>
      <c r="K62" s="107" t="str">
        <f t="shared" si="4"/>
        <v>00004090310040220244</v>
      </c>
      <c r="L62" s="83" t="str">
        <f t="shared" si="5"/>
        <v>00004090310040220244</v>
      </c>
    </row>
    <row r="63" spans="1:12" s="84" customFormat="1" ht="21">
      <c r="A63" s="79" t="s">
        <v>86</v>
      </c>
      <c r="B63" s="78" t="s">
        <v>7</v>
      </c>
      <c r="C63" s="110" t="s">
        <v>72</v>
      </c>
      <c r="D63" s="113" t="s">
        <v>107</v>
      </c>
      <c r="E63" s="134" t="s">
        <v>109</v>
      </c>
      <c r="F63" s="137"/>
      <c r="G63" s="111" t="s">
        <v>84</v>
      </c>
      <c r="H63" s="80">
        <v>1768000</v>
      </c>
      <c r="I63" s="81">
        <v>1511200</v>
      </c>
      <c r="J63" s="82">
        <f t="shared" si="3"/>
        <v>256800</v>
      </c>
      <c r="K63" s="107" t="str">
        <f t="shared" si="4"/>
        <v>00004090310071520244</v>
      </c>
      <c r="L63" s="83" t="str">
        <f t="shared" si="5"/>
        <v>00004090310071520244</v>
      </c>
    </row>
    <row r="64" spans="1:12" s="84" customFormat="1" ht="21">
      <c r="A64" s="79" t="s">
        <v>86</v>
      </c>
      <c r="B64" s="78" t="s">
        <v>7</v>
      </c>
      <c r="C64" s="110" t="s">
        <v>72</v>
      </c>
      <c r="D64" s="113" t="s">
        <v>107</v>
      </c>
      <c r="E64" s="134" t="s">
        <v>110</v>
      </c>
      <c r="F64" s="137"/>
      <c r="G64" s="111" t="s">
        <v>84</v>
      </c>
      <c r="H64" s="80">
        <v>93644</v>
      </c>
      <c r="I64" s="81">
        <v>79915</v>
      </c>
      <c r="J64" s="82">
        <f t="shared" si="3"/>
        <v>13729</v>
      </c>
      <c r="K64" s="107" t="str">
        <f t="shared" si="4"/>
        <v>000040903100S1520244</v>
      </c>
      <c r="L64" s="83" t="str">
        <f t="shared" si="5"/>
        <v>000040903100S1520244</v>
      </c>
    </row>
    <row r="65" spans="1:12" s="84" customFormat="1" ht="21">
      <c r="A65" s="79" t="s">
        <v>86</v>
      </c>
      <c r="B65" s="78" t="s">
        <v>7</v>
      </c>
      <c r="C65" s="110" t="s">
        <v>72</v>
      </c>
      <c r="D65" s="113" t="s">
        <v>107</v>
      </c>
      <c r="E65" s="134" t="s">
        <v>111</v>
      </c>
      <c r="F65" s="137"/>
      <c r="G65" s="111" t="s">
        <v>84</v>
      </c>
      <c r="H65" s="80">
        <v>343374.09</v>
      </c>
      <c r="I65" s="81">
        <v>199656</v>
      </c>
      <c r="J65" s="82">
        <f t="shared" si="3"/>
        <v>143718.09</v>
      </c>
      <c r="K65" s="107" t="str">
        <f t="shared" si="4"/>
        <v>00004090320040230244</v>
      </c>
      <c r="L65" s="83" t="str">
        <f t="shared" si="5"/>
        <v>00004090320040230244</v>
      </c>
    </row>
    <row r="66" spans="1:12" s="84" customFormat="1" ht="21">
      <c r="A66" s="79" t="s">
        <v>86</v>
      </c>
      <c r="B66" s="78" t="s">
        <v>7</v>
      </c>
      <c r="C66" s="110" t="s">
        <v>72</v>
      </c>
      <c r="D66" s="113" t="s">
        <v>107</v>
      </c>
      <c r="E66" s="134" t="s">
        <v>112</v>
      </c>
      <c r="F66" s="137"/>
      <c r="G66" s="111" t="s">
        <v>84</v>
      </c>
      <c r="H66" s="80">
        <v>76000</v>
      </c>
      <c r="I66" s="81">
        <v>76000</v>
      </c>
      <c r="J66" s="82">
        <f t="shared" si="3"/>
        <v>0</v>
      </c>
      <c r="K66" s="107" t="str">
        <f t="shared" si="4"/>
        <v>00004090320071520244</v>
      </c>
      <c r="L66" s="83" t="str">
        <f t="shared" si="5"/>
        <v>00004090320071520244</v>
      </c>
    </row>
    <row r="67" spans="1:12" s="84" customFormat="1" ht="21">
      <c r="A67" s="79" t="s">
        <v>86</v>
      </c>
      <c r="B67" s="78" t="s">
        <v>7</v>
      </c>
      <c r="C67" s="110" t="s">
        <v>72</v>
      </c>
      <c r="D67" s="113" t="s">
        <v>107</v>
      </c>
      <c r="E67" s="134" t="s">
        <v>113</v>
      </c>
      <c r="F67" s="137"/>
      <c r="G67" s="111" t="s">
        <v>84</v>
      </c>
      <c r="H67" s="80">
        <v>4181</v>
      </c>
      <c r="I67" s="81">
        <v>4181</v>
      </c>
      <c r="J67" s="82">
        <f t="shared" si="3"/>
        <v>0</v>
      </c>
      <c r="K67" s="107" t="str">
        <f t="shared" si="4"/>
        <v>000040903200S1520244</v>
      </c>
      <c r="L67" s="83" t="str">
        <f t="shared" si="5"/>
        <v>000040903200S1520244</v>
      </c>
    </row>
    <row r="68" spans="1:12" s="84" customFormat="1" ht="21">
      <c r="A68" s="79" t="s">
        <v>86</v>
      </c>
      <c r="B68" s="78" t="s">
        <v>7</v>
      </c>
      <c r="C68" s="110" t="s">
        <v>72</v>
      </c>
      <c r="D68" s="113" t="s">
        <v>115</v>
      </c>
      <c r="E68" s="134" t="s">
        <v>114</v>
      </c>
      <c r="F68" s="137"/>
      <c r="G68" s="111" t="s">
        <v>84</v>
      </c>
      <c r="H68" s="80">
        <v>500</v>
      </c>
      <c r="I68" s="81">
        <v>500</v>
      </c>
      <c r="J68" s="82">
        <f t="shared" si="3"/>
        <v>0</v>
      </c>
      <c r="K68" s="107" t="str">
        <f t="shared" si="4"/>
        <v>00004120400040000244</v>
      </c>
      <c r="L68" s="83" t="str">
        <f t="shared" si="5"/>
        <v>00004120400040000244</v>
      </c>
    </row>
    <row r="69" spans="1:12" s="84" customFormat="1" ht="21">
      <c r="A69" s="79" t="s">
        <v>86</v>
      </c>
      <c r="B69" s="78" t="s">
        <v>7</v>
      </c>
      <c r="C69" s="110" t="s">
        <v>72</v>
      </c>
      <c r="D69" s="113" t="s">
        <v>117</v>
      </c>
      <c r="E69" s="134" t="s">
        <v>116</v>
      </c>
      <c r="F69" s="137"/>
      <c r="G69" s="111" t="s">
        <v>84</v>
      </c>
      <c r="H69" s="80">
        <v>921</v>
      </c>
      <c r="I69" s="81">
        <v>921</v>
      </c>
      <c r="J69" s="82">
        <f t="shared" si="3"/>
        <v>0</v>
      </c>
      <c r="K69" s="107" t="str">
        <f t="shared" si="4"/>
        <v>00005020100040410244</v>
      </c>
      <c r="L69" s="83" t="str">
        <f t="shared" si="5"/>
        <v>00005020100040410244</v>
      </c>
    </row>
    <row r="70" spans="1:12" s="84" customFormat="1" ht="21">
      <c r="A70" s="79" t="s">
        <v>86</v>
      </c>
      <c r="B70" s="78" t="s">
        <v>7</v>
      </c>
      <c r="C70" s="110" t="s">
        <v>72</v>
      </c>
      <c r="D70" s="113" t="s">
        <v>119</v>
      </c>
      <c r="E70" s="134" t="s">
        <v>118</v>
      </c>
      <c r="F70" s="137"/>
      <c r="G70" s="111" t="s">
        <v>84</v>
      </c>
      <c r="H70" s="80">
        <v>109000</v>
      </c>
      <c r="I70" s="81">
        <v>100050</v>
      </c>
      <c r="J70" s="82">
        <f t="shared" si="3"/>
        <v>8950</v>
      </c>
      <c r="K70" s="107" t="str">
        <f t="shared" si="4"/>
        <v>00005030210040530244</v>
      </c>
      <c r="L70" s="83" t="str">
        <f t="shared" si="5"/>
        <v>00005030210040530244</v>
      </c>
    </row>
    <row r="71" spans="1:12" s="84" customFormat="1" ht="21">
      <c r="A71" s="79" t="s">
        <v>86</v>
      </c>
      <c r="B71" s="78" t="s">
        <v>7</v>
      </c>
      <c r="C71" s="110" t="s">
        <v>72</v>
      </c>
      <c r="D71" s="113" t="s">
        <v>119</v>
      </c>
      <c r="E71" s="134" t="s">
        <v>120</v>
      </c>
      <c r="F71" s="137"/>
      <c r="G71" s="111" t="s">
        <v>84</v>
      </c>
      <c r="H71" s="80">
        <v>1456479</v>
      </c>
      <c r="I71" s="81">
        <v>1456236.01</v>
      </c>
      <c r="J71" s="82">
        <f t="shared" si="3"/>
        <v>242.99</v>
      </c>
      <c r="K71" s="107" t="str">
        <f t="shared" si="4"/>
        <v>00005030220040510244</v>
      </c>
      <c r="L71" s="83" t="str">
        <f t="shared" si="5"/>
        <v>00005030220040510244</v>
      </c>
    </row>
    <row r="72" spans="1:12" s="84" customFormat="1" ht="21">
      <c r="A72" s="79" t="s">
        <v>86</v>
      </c>
      <c r="B72" s="78" t="s">
        <v>7</v>
      </c>
      <c r="C72" s="110" t="s">
        <v>72</v>
      </c>
      <c r="D72" s="113" t="s">
        <v>122</v>
      </c>
      <c r="E72" s="134" t="s">
        <v>121</v>
      </c>
      <c r="F72" s="137"/>
      <c r="G72" s="111" t="s">
        <v>84</v>
      </c>
      <c r="H72" s="80">
        <v>8500</v>
      </c>
      <c r="I72" s="81">
        <v>8500</v>
      </c>
      <c r="J72" s="82">
        <f t="shared" si="3"/>
        <v>0</v>
      </c>
      <c r="K72" s="107" t="str">
        <f t="shared" si="4"/>
        <v>00007099000071360244</v>
      </c>
      <c r="L72" s="83" t="str">
        <f t="shared" si="5"/>
        <v>00007099000071360244</v>
      </c>
    </row>
    <row r="73" spans="1:12" s="84" customFormat="1" ht="41.4">
      <c r="A73" s="79" t="s">
        <v>123</v>
      </c>
      <c r="B73" s="78" t="s">
        <v>7</v>
      </c>
      <c r="C73" s="110" t="s">
        <v>72</v>
      </c>
      <c r="D73" s="113" t="s">
        <v>126</v>
      </c>
      <c r="E73" s="134" t="s">
        <v>124</v>
      </c>
      <c r="F73" s="137"/>
      <c r="G73" s="111" t="s">
        <v>125</v>
      </c>
      <c r="H73" s="80">
        <v>3036100</v>
      </c>
      <c r="I73" s="81">
        <v>3036100</v>
      </c>
      <c r="J73" s="82">
        <f t="shared" si="3"/>
        <v>0</v>
      </c>
      <c r="K73" s="107" t="str">
        <f t="shared" si="4"/>
        <v>00008010700020060621</v>
      </c>
      <c r="L73" s="83" t="str">
        <f t="shared" si="5"/>
        <v>00008010700020060621</v>
      </c>
    </row>
    <row r="74" spans="1:12" s="84" customFormat="1" ht="41.4">
      <c r="A74" s="79" t="s">
        <v>123</v>
      </c>
      <c r="B74" s="78" t="s">
        <v>7</v>
      </c>
      <c r="C74" s="110" t="s">
        <v>72</v>
      </c>
      <c r="D74" s="113" t="s">
        <v>126</v>
      </c>
      <c r="E74" s="134" t="s">
        <v>127</v>
      </c>
      <c r="F74" s="137"/>
      <c r="G74" s="111" t="s">
        <v>125</v>
      </c>
      <c r="H74" s="80">
        <v>682500</v>
      </c>
      <c r="I74" s="81">
        <v>652200</v>
      </c>
      <c r="J74" s="82">
        <f t="shared" si="3"/>
        <v>30300</v>
      </c>
      <c r="K74" s="107" t="str">
        <f t="shared" si="4"/>
        <v>00008010700071420621</v>
      </c>
      <c r="L74" s="83" t="str">
        <f t="shared" si="5"/>
        <v>00008010700071420621</v>
      </c>
    </row>
    <row r="75" spans="1:12" s="84" customFormat="1">
      <c r="A75" s="79" t="s">
        <v>128</v>
      </c>
      <c r="B75" s="78" t="s">
        <v>7</v>
      </c>
      <c r="C75" s="110" t="s">
        <v>72</v>
      </c>
      <c r="D75" s="113" t="s">
        <v>126</v>
      </c>
      <c r="E75" s="134" t="s">
        <v>129</v>
      </c>
      <c r="F75" s="137"/>
      <c r="G75" s="111" t="s">
        <v>130</v>
      </c>
      <c r="H75" s="80">
        <v>1068700</v>
      </c>
      <c r="I75" s="81">
        <v>1068700</v>
      </c>
      <c r="J75" s="82">
        <f t="shared" si="3"/>
        <v>0</v>
      </c>
      <c r="K75" s="107" t="str">
        <f t="shared" si="4"/>
        <v>000080107000R5581622</v>
      </c>
      <c r="L75" s="83" t="str">
        <f t="shared" si="5"/>
        <v>000080107000R5581622</v>
      </c>
    </row>
    <row r="76" spans="1:12" s="84" customFormat="1">
      <c r="A76" s="79" t="s">
        <v>128</v>
      </c>
      <c r="B76" s="78" t="s">
        <v>7</v>
      </c>
      <c r="C76" s="110" t="s">
        <v>72</v>
      </c>
      <c r="D76" s="113" t="s">
        <v>126</v>
      </c>
      <c r="E76" s="134" t="s">
        <v>131</v>
      </c>
      <c r="F76" s="137"/>
      <c r="G76" s="111" t="s">
        <v>130</v>
      </c>
      <c r="H76" s="80">
        <v>56300</v>
      </c>
      <c r="I76" s="81">
        <v>56300</v>
      </c>
      <c r="J76" s="82">
        <f t="shared" si="3"/>
        <v>0</v>
      </c>
      <c r="K76" s="107" t="str">
        <f t="shared" si="4"/>
        <v>000080107000S2190622</v>
      </c>
      <c r="L76" s="83" t="str">
        <f t="shared" si="5"/>
        <v>000080107000S2190622</v>
      </c>
    </row>
    <row r="77" spans="1:12" s="84" customFormat="1">
      <c r="A77" s="79" t="s">
        <v>132</v>
      </c>
      <c r="B77" s="78" t="s">
        <v>7</v>
      </c>
      <c r="C77" s="110" t="s">
        <v>72</v>
      </c>
      <c r="D77" s="113" t="s">
        <v>135</v>
      </c>
      <c r="E77" s="134" t="s">
        <v>133</v>
      </c>
      <c r="F77" s="137"/>
      <c r="G77" s="111" t="s">
        <v>134</v>
      </c>
      <c r="H77" s="80">
        <v>352000</v>
      </c>
      <c r="I77" s="81">
        <v>293254.40000000002</v>
      </c>
      <c r="J77" s="82">
        <f t="shared" si="3"/>
        <v>58745.599999999999</v>
      </c>
      <c r="K77" s="107" t="str">
        <f t="shared" si="4"/>
        <v>00010019000080000312</v>
      </c>
      <c r="L77" s="83" t="str">
        <f t="shared" si="5"/>
        <v>00010019000080000312</v>
      </c>
    </row>
    <row r="78" spans="1:12" s="84" customFormat="1" ht="21">
      <c r="A78" s="79" t="s">
        <v>86</v>
      </c>
      <c r="B78" s="78" t="s">
        <v>7</v>
      </c>
      <c r="C78" s="110" t="s">
        <v>72</v>
      </c>
      <c r="D78" s="113" t="s">
        <v>137</v>
      </c>
      <c r="E78" s="134" t="s">
        <v>136</v>
      </c>
      <c r="F78" s="137"/>
      <c r="G78" s="111" t="s">
        <v>84</v>
      </c>
      <c r="H78" s="80">
        <v>10000</v>
      </c>
      <c r="I78" s="81">
        <v>10000</v>
      </c>
      <c r="J78" s="82">
        <f t="shared" si="3"/>
        <v>0</v>
      </c>
      <c r="K78" s="107" t="str">
        <f t="shared" si="4"/>
        <v>00011010800040080244</v>
      </c>
      <c r="L78" s="83" t="str">
        <f t="shared" si="5"/>
        <v>00011010800040080244</v>
      </c>
    </row>
    <row r="79" spans="1:12" ht="5.25" hidden="1" customHeight="1" thickBot="1">
      <c r="A79" s="18"/>
      <c r="B79" s="30"/>
      <c r="C79" s="31"/>
      <c r="D79" s="31"/>
      <c r="E79" s="31"/>
      <c r="F79" s="31"/>
      <c r="G79" s="31"/>
      <c r="H79" s="47"/>
      <c r="I79" s="48"/>
      <c r="J79" s="53"/>
      <c r="K79" s="105"/>
    </row>
    <row r="80" spans="1:12" ht="13.8" thickBot="1">
      <c r="A80" s="26"/>
      <c r="B80" s="26"/>
      <c r="C80" s="22"/>
      <c r="D80" s="22"/>
      <c r="E80" s="22"/>
      <c r="F80" s="22"/>
      <c r="G80" s="22"/>
      <c r="H80" s="46"/>
      <c r="I80" s="46"/>
      <c r="J80" s="46"/>
      <c r="K80" s="46"/>
    </row>
    <row r="81" spans="1:12" ht="28.5" customHeight="1" thickBot="1">
      <c r="A81" s="41" t="s">
        <v>18</v>
      </c>
      <c r="B81" s="42">
        <v>450</v>
      </c>
      <c r="C81" s="183" t="s">
        <v>17</v>
      </c>
      <c r="D81" s="184"/>
      <c r="E81" s="184"/>
      <c r="F81" s="184"/>
      <c r="G81" s="185"/>
      <c r="H81" s="54">
        <f>0-H89</f>
        <v>-22443.64</v>
      </c>
      <c r="I81" s="54">
        <f>I15-I41</f>
        <v>75056.399999999994</v>
      </c>
      <c r="J81" s="92" t="s">
        <v>17</v>
      </c>
    </row>
    <row r="82" spans="1:12">
      <c r="A82" s="26"/>
      <c r="B82" s="29"/>
      <c r="C82" s="22"/>
      <c r="D82" s="22"/>
      <c r="E82" s="22"/>
      <c r="F82" s="22"/>
      <c r="G82" s="22"/>
      <c r="H82" s="22"/>
      <c r="I82" s="22"/>
      <c r="J82" s="22"/>
    </row>
    <row r="83" spans="1:12" ht="13.8">
      <c r="A83" s="150" t="s">
        <v>32</v>
      </c>
      <c r="B83" s="150"/>
      <c r="C83" s="150"/>
      <c r="D83" s="150"/>
      <c r="E83" s="150"/>
      <c r="F83" s="150"/>
      <c r="G83" s="150"/>
      <c r="H83" s="150"/>
      <c r="I83" s="150"/>
      <c r="J83" s="150"/>
      <c r="K83" s="102"/>
    </row>
    <row r="84" spans="1:12">
      <c r="A84" s="8"/>
      <c r="B84" s="25"/>
      <c r="C84" s="9"/>
      <c r="D84" s="9"/>
      <c r="E84" s="9"/>
      <c r="F84" s="9"/>
      <c r="G84" s="9"/>
      <c r="H84" s="10"/>
      <c r="I84" s="10"/>
      <c r="J84" s="40" t="s">
        <v>27</v>
      </c>
      <c r="K84" s="40"/>
    </row>
    <row r="85" spans="1:12" ht="17.100000000000001" customHeight="1">
      <c r="A85" s="151" t="s">
        <v>39</v>
      </c>
      <c r="B85" s="151" t="s">
        <v>40</v>
      </c>
      <c r="C85" s="154" t="s">
        <v>45</v>
      </c>
      <c r="D85" s="155"/>
      <c r="E85" s="155"/>
      <c r="F85" s="155"/>
      <c r="G85" s="156"/>
      <c r="H85" s="151" t="s">
        <v>42</v>
      </c>
      <c r="I85" s="151" t="s">
        <v>23</v>
      </c>
      <c r="J85" s="151" t="s">
        <v>43</v>
      </c>
      <c r="K85" s="103"/>
    </row>
    <row r="86" spans="1:12" ht="17.100000000000001" customHeight="1">
      <c r="A86" s="152"/>
      <c r="B86" s="152"/>
      <c r="C86" s="157"/>
      <c r="D86" s="158"/>
      <c r="E86" s="158"/>
      <c r="F86" s="158"/>
      <c r="G86" s="159"/>
      <c r="H86" s="152"/>
      <c r="I86" s="152"/>
      <c r="J86" s="152"/>
      <c r="K86" s="103"/>
    </row>
    <row r="87" spans="1:12" ht="17.100000000000001" customHeight="1">
      <c r="A87" s="153"/>
      <c r="B87" s="153"/>
      <c r="C87" s="160"/>
      <c r="D87" s="161"/>
      <c r="E87" s="161"/>
      <c r="F87" s="161"/>
      <c r="G87" s="162"/>
      <c r="H87" s="153"/>
      <c r="I87" s="153"/>
      <c r="J87" s="153"/>
      <c r="K87" s="103"/>
    </row>
    <row r="88" spans="1:12" ht="13.8" thickBot="1">
      <c r="A88" s="70">
        <v>1</v>
      </c>
      <c r="B88" s="12">
        <v>2</v>
      </c>
      <c r="C88" s="147">
        <v>3</v>
      </c>
      <c r="D88" s="148"/>
      <c r="E88" s="148"/>
      <c r="F88" s="148"/>
      <c r="G88" s="149"/>
      <c r="H88" s="13" t="s">
        <v>2</v>
      </c>
      <c r="I88" s="13" t="s">
        <v>25</v>
      </c>
      <c r="J88" s="13" t="s">
        <v>26</v>
      </c>
      <c r="K88" s="104"/>
    </row>
    <row r="89" spans="1:12" ht="12.75" customHeight="1">
      <c r="A89" s="74" t="s">
        <v>33</v>
      </c>
      <c r="B89" s="38" t="s">
        <v>8</v>
      </c>
      <c r="C89" s="141" t="s">
        <v>17</v>
      </c>
      <c r="D89" s="142"/>
      <c r="E89" s="142"/>
      <c r="F89" s="142"/>
      <c r="G89" s="143"/>
      <c r="H89" s="66">
        <f>H91+H96+H101</f>
        <v>22443.64</v>
      </c>
      <c r="I89" s="66">
        <f>I91+I96+I101</f>
        <v>-57956.4</v>
      </c>
      <c r="J89" s="116">
        <f>J91+J96+J101</f>
        <v>80400.039999999994</v>
      </c>
    </row>
    <row r="90" spans="1:12" ht="12.75" customHeight="1">
      <c r="A90" s="75" t="s">
        <v>11</v>
      </c>
      <c r="B90" s="39"/>
      <c r="C90" s="180"/>
      <c r="D90" s="181"/>
      <c r="E90" s="181"/>
      <c r="F90" s="181"/>
      <c r="G90" s="182"/>
      <c r="H90" s="43"/>
      <c r="I90" s="44"/>
      <c r="J90" s="45"/>
    </row>
    <row r="91" spans="1:12" ht="12.75" customHeight="1">
      <c r="A91" s="74" t="s">
        <v>34</v>
      </c>
      <c r="B91" s="49" t="s">
        <v>12</v>
      </c>
      <c r="C91" s="138" t="s">
        <v>17</v>
      </c>
      <c r="D91" s="139"/>
      <c r="E91" s="139"/>
      <c r="F91" s="139"/>
      <c r="G91" s="140"/>
      <c r="H91" s="52">
        <v>0</v>
      </c>
      <c r="I91" s="52">
        <v>0</v>
      </c>
      <c r="J91" s="89">
        <v>0</v>
      </c>
    </row>
    <row r="92" spans="1:12" ht="12.75" customHeight="1">
      <c r="A92" s="75" t="s">
        <v>10</v>
      </c>
      <c r="B92" s="50"/>
      <c r="C92" s="186"/>
      <c r="D92" s="187"/>
      <c r="E92" s="187"/>
      <c r="F92" s="187"/>
      <c r="G92" s="188"/>
      <c r="H92" s="62"/>
      <c r="I92" s="63"/>
      <c r="J92" s="64"/>
    </row>
    <row r="93" spans="1:12" hidden="1">
      <c r="A93" s="118"/>
      <c r="B93" s="119" t="s">
        <v>12</v>
      </c>
      <c r="C93" s="120"/>
      <c r="D93" s="177"/>
      <c r="E93" s="178"/>
      <c r="F93" s="178"/>
      <c r="G93" s="179"/>
      <c r="H93" s="121"/>
      <c r="I93" s="122"/>
      <c r="J93" s="123"/>
      <c r="K93" s="124" t="str">
        <f>C93 &amp; D93 &amp; G93</f>
        <v/>
      </c>
      <c r="L93" s="125"/>
    </row>
    <row r="94" spans="1:12" s="84" customFormat="1">
      <c r="A94" s="126"/>
      <c r="B94" s="127" t="s">
        <v>12</v>
      </c>
      <c r="C94" s="128"/>
      <c r="D94" s="175"/>
      <c r="E94" s="175"/>
      <c r="F94" s="175"/>
      <c r="G94" s="176"/>
      <c r="H94" s="129"/>
      <c r="I94" s="130"/>
      <c r="J94" s="131">
        <f>MAX(H94-I94,0)</f>
        <v>0</v>
      </c>
      <c r="K94" s="132" t="str">
        <f>C94 &amp; D94 &amp; G94</f>
        <v/>
      </c>
      <c r="L94" s="133" t="str">
        <f>C94 &amp; D94 &amp; G94</f>
        <v/>
      </c>
    </row>
    <row r="95" spans="1:12" ht="12.75" hidden="1" customHeight="1">
      <c r="A95" s="76"/>
      <c r="B95" s="17"/>
      <c r="C95" s="14"/>
      <c r="D95" s="14"/>
      <c r="E95" s="14"/>
      <c r="F95" s="14"/>
      <c r="G95" s="14"/>
      <c r="H95" s="34"/>
      <c r="I95" s="35"/>
      <c r="J95" s="55"/>
      <c r="K95" s="106"/>
    </row>
    <row r="96" spans="1:12" ht="12.75" customHeight="1">
      <c r="A96" s="74" t="s">
        <v>35</v>
      </c>
      <c r="B96" s="50" t="s">
        <v>13</v>
      </c>
      <c r="C96" s="186" t="s">
        <v>17</v>
      </c>
      <c r="D96" s="187"/>
      <c r="E96" s="187"/>
      <c r="F96" s="187"/>
      <c r="G96" s="188"/>
      <c r="H96" s="52">
        <v>0</v>
      </c>
      <c r="I96" s="52">
        <v>0</v>
      </c>
      <c r="J96" s="90">
        <v>0</v>
      </c>
    </row>
    <row r="97" spans="1:12" ht="12.75" customHeight="1">
      <c r="A97" s="75" t="s">
        <v>10</v>
      </c>
      <c r="B97" s="50"/>
      <c r="C97" s="186"/>
      <c r="D97" s="187"/>
      <c r="E97" s="187"/>
      <c r="F97" s="187"/>
      <c r="G97" s="188"/>
      <c r="H97" s="62"/>
      <c r="I97" s="63"/>
      <c r="J97" s="64"/>
    </row>
    <row r="98" spans="1:12" ht="12.75" hidden="1" customHeight="1">
      <c r="A98" s="118"/>
      <c r="B98" s="119" t="s">
        <v>13</v>
      </c>
      <c r="C98" s="120"/>
      <c r="D98" s="177"/>
      <c r="E98" s="178"/>
      <c r="F98" s="178"/>
      <c r="G98" s="179"/>
      <c r="H98" s="121"/>
      <c r="I98" s="122"/>
      <c r="J98" s="123"/>
      <c r="K98" s="124" t="str">
        <f>C98 &amp; D98 &amp; G98</f>
        <v/>
      </c>
      <c r="L98" s="125"/>
    </row>
    <row r="99" spans="1:12" s="84" customFormat="1">
      <c r="A99" s="126"/>
      <c r="B99" s="127" t="s">
        <v>13</v>
      </c>
      <c r="C99" s="128"/>
      <c r="D99" s="175"/>
      <c r="E99" s="175"/>
      <c r="F99" s="175"/>
      <c r="G99" s="176"/>
      <c r="H99" s="129"/>
      <c r="I99" s="130"/>
      <c r="J99" s="131">
        <f>MAX(H99-I99,0)</f>
        <v>0</v>
      </c>
      <c r="K99" s="132" t="str">
        <f>C99 &amp; D99 &amp; G99</f>
        <v/>
      </c>
      <c r="L99" s="133" t="str">
        <f>C99 &amp; D99 &amp; G99</f>
        <v/>
      </c>
    </row>
    <row r="100" spans="1:12" ht="12.75" hidden="1" customHeight="1">
      <c r="A100" s="76"/>
      <c r="B100" s="16"/>
      <c r="C100" s="14"/>
      <c r="D100" s="14"/>
      <c r="E100" s="14"/>
      <c r="F100" s="14"/>
      <c r="G100" s="14"/>
      <c r="H100" s="34"/>
      <c r="I100" s="35"/>
      <c r="J100" s="55"/>
      <c r="K100" s="106"/>
    </row>
    <row r="101" spans="1:12" ht="12.75" customHeight="1">
      <c r="A101" s="74" t="s">
        <v>16</v>
      </c>
      <c r="B101" s="50" t="s">
        <v>9</v>
      </c>
      <c r="C101" s="170" t="s">
        <v>53</v>
      </c>
      <c r="D101" s="171"/>
      <c r="E101" s="171"/>
      <c r="F101" s="171"/>
      <c r="G101" s="172"/>
      <c r="H101" s="52">
        <v>22443.64</v>
      </c>
      <c r="I101" s="52">
        <v>-57956.4</v>
      </c>
      <c r="J101" s="91">
        <f>IF(AND(H101&lt;&gt;0,H101&lt;&gt;""),MAX(H101-I101,0),0)</f>
        <v>80400.039999999994</v>
      </c>
    </row>
    <row r="102" spans="1:12" ht="21">
      <c r="A102" s="74" t="s">
        <v>54</v>
      </c>
      <c r="B102" s="50" t="s">
        <v>9</v>
      </c>
      <c r="C102" s="170" t="s">
        <v>55</v>
      </c>
      <c r="D102" s="171"/>
      <c r="E102" s="171"/>
      <c r="F102" s="171"/>
      <c r="G102" s="172"/>
      <c r="H102" s="52">
        <v>22443.64</v>
      </c>
      <c r="I102" s="52">
        <v>-57956.4</v>
      </c>
      <c r="J102" s="91">
        <f>IF(AND(H102&lt;&gt;0,H102&lt;&gt;""),MAX(H102-I102,0),0)</f>
        <v>80400.039999999994</v>
      </c>
    </row>
    <row r="103" spans="1:12" ht="35.25" customHeight="1">
      <c r="A103" s="74" t="s">
        <v>57</v>
      </c>
      <c r="B103" s="50" t="s">
        <v>9</v>
      </c>
      <c r="C103" s="170" t="s">
        <v>56</v>
      </c>
      <c r="D103" s="171"/>
      <c r="E103" s="171"/>
      <c r="F103" s="171"/>
      <c r="G103" s="172"/>
      <c r="H103" s="52">
        <v>0</v>
      </c>
      <c r="I103" s="52">
        <v>0</v>
      </c>
      <c r="J103" s="91">
        <f>IF(AND(H103&lt;&gt;0,H103&lt;&gt;""),MAX(H103-I103,0),0)</f>
        <v>0</v>
      </c>
    </row>
    <row r="104" spans="1:12" ht="21">
      <c r="A104" s="94" t="s">
        <v>74</v>
      </c>
      <c r="B104" s="101" t="s">
        <v>14</v>
      </c>
      <c r="C104" s="112" t="s">
        <v>72</v>
      </c>
      <c r="D104" s="173" t="s">
        <v>73</v>
      </c>
      <c r="E104" s="173"/>
      <c r="F104" s="173"/>
      <c r="G104" s="174"/>
      <c r="H104" s="77">
        <v>-13634357.449999999</v>
      </c>
      <c r="I104" s="77">
        <v>-13445010.630000001</v>
      </c>
      <c r="J104" s="65" t="s">
        <v>17</v>
      </c>
      <c r="K104" s="100" t="str">
        <f>C104 &amp; D104 &amp; G104</f>
        <v>00001050201100000510</v>
      </c>
      <c r="L104" s="4" t="str">
        <f>C104 &amp; D104 &amp; G104</f>
        <v>00001050201100000510</v>
      </c>
    </row>
    <row r="105" spans="1:12" ht="21">
      <c r="A105" s="95" t="s">
        <v>70</v>
      </c>
      <c r="B105" s="101" t="s">
        <v>15</v>
      </c>
      <c r="C105" s="112" t="s">
        <v>72</v>
      </c>
      <c r="D105" s="173" t="s">
        <v>71</v>
      </c>
      <c r="E105" s="173"/>
      <c r="F105" s="173"/>
      <c r="G105" s="174"/>
      <c r="H105" s="96">
        <v>13656801.09</v>
      </c>
      <c r="I105" s="96">
        <v>13387054.23</v>
      </c>
      <c r="J105" s="97" t="s">
        <v>17</v>
      </c>
      <c r="K105" s="99" t="str">
        <f>C105 &amp; D105 &amp; G105</f>
        <v>00001050201100000610</v>
      </c>
      <c r="L105" s="4" t="str">
        <f>C105 &amp; D105 &amp; G105</f>
        <v>00001050201100000610</v>
      </c>
    </row>
    <row r="106" spans="1:12">
      <c r="A106" s="26"/>
      <c r="B106" s="29"/>
      <c r="C106" s="22"/>
      <c r="D106" s="22"/>
      <c r="E106" s="22"/>
      <c r="F106" s="22"/>
      <c r="G106" s="22"/>
      <c r="H106" s="22"/>
      <c r="I106" s="22"/>
      <c r="J106" s="22"/>
      <c r="K106" s="22"/>
    </row>
    <row r="107" spans="1:12">
      <c r="A107" s="26"/>
      <c r="B107" s="29"/>
      <c r="C107" s="22"/>
      <c r="D107" s="22"/>
      <c r="E107" s="22"/>
      <c r="F107" s="22"/>
      <c r="G107" s="22"/>
      <c r="H107" s="22"/>
      <c r="I107" s="22"/>
      <c r="J107" s="22"/>
      <c r="K107" s="93"/>
      <c r="L107" s="93"/>
    </row>
    <row r="108" spans="1:12" ht="21.75" customHeight="1">
      <c r="A108" s="24" t="s">
        <v>48</v>
      </c>
      <c r="B108" s="189"/>
      <c r="C108" s="189"/>
      <c r="D108" s="189"/>
      <c r="E108" s="29"/>
      <c r="F108" s="29"/>
      <c r="G108" s="22"/>
      <c r="H108" s="68" t="s">
        <v>50</v>
      </c>
      <c r="I108" s="67"/>
      <c r="J108" s="67"/>
      <c r="K108" s="93"/>
      <c r="L108" s="93"/>
    </row>
    <row r="109" spans="1:12">
      <c r="A109" s="3" t="s">
        <v>46</v>
      </c>
      <c r="B109" s="169" t="s">
        <v>47</v>
      </c>
      <c r="C109" s="169"/>
      <c r="D109" s="169"/>
      <c r="E109" s="29"/>
      <c r="F109" s="29"/>
      <c r="G109" s="22"/>
      <c r="H109" s="22"/>
      <c r="I109" s="69" t="s">
        <v>51</v>
      </c>
      <c r="J109" s="29" t="s">
        <v>47</v>
      </c>
      <c r="K109" s="93"/>
      <c r="L109" s="93"/>
    </row>
    <row r="110" spans="1:12">
      <c r="A110" s="3"/>
      <c r="B110" s="29"/>
      <c r="C110" s="22"/>
      <c r="D110" s="22"/>
      <c r="E110" s="22"/>
      <c r="F110" s="22"/>
      <c r="G110" s="22"/>
      <c r="H110" s="22"/>
      <c r="I110" s="22"/>
      <c r="J110" s="22"/>
      <c r="K110" s="93"/>
      <c r="L110" s="93"/>
    </row>
    <row r="111" spans="1:12" ht="21.75" customHeight="1">
      <c r="A111" s="3" t="s">
        <v>49</v>
      </c>
      <c r="B111" s="190"/>
      <c r="C111" s="190"/>
      <c r="D111" s="190"/>
      <c r="E111" s="109"/>
      <c r="F111" s="109"/>
      <c r="G111" s="22"/>
      <c r="H111" s="22"/>
      <c r="I111" s="22"/>
      <c r="J111" s="22"/>
      <c r="K111" s="93"/>
      <c r="L111" s="93"/>
    </row>
    <row r="112" spans="1:12">
      <c r="A112" s="3" t="s">
        <v>46</v>
      </c>
      <c r="B112" s="169" t="s">
        <v>47</v>
      </c>
      <c r="C112" s="169"/>
      <c r="D112" s="169"/>
      <c r="E112" s="29"/>
      <c r="F112" s="29"/>
      <c r="G112" s="22"/>
      <c r="H112" s="22"/>
      <c r="I112" s="22"/>
      <c r="J112" s="22"/>
      <c r="K112" s="93"/>
      <c r="L112" s="93"/>
    </row>
    <row r="113" spans="1:12">
      <c r="A113" s="3"/>
      <c r="B113" s="29"/>
      <c r="C113" s="22"/>
      <c r="D113" s="22"/>
      <c r="E113" s="22"/>
      <c r="F113" s="22"/>
      <c r="G113" s="22"/>
      <c r="H113" s="22"/>
      <c r="I113" s="22"/>
      <c r="J113" s="22"/>
      <c r="K113" s="93"/>
      <c r="L113" s="93"/>
    </row>
    <row r="114" spans="1:12">
      <c r="A114" s="3" t="s">
        <v>31</v>
      </c>
      <c r="B114" s="29"/>
      <c r="C114" s="22"/>
      <c r="D114" s="22"/>
      <c r="E114" s="22"/>
      <c r="F114" s="22"/>
      <c r="G114" s="22"/>
      <c r="H114" s="22"/>
      <c r="I114" s="22"/>
      <c r="J114" s="22"/>
      <c r="K114" s="93"/>
      <c r="L114" s="93"/>
    </row>
    <row r="115" spans="1:12">
      <c r="A115" s="26"/>
      <c r="B115" s="29"/>
      <c r="C115" s="22"/>
      <c r="D115" s="22"/>
      <c r="E115" s="22"/>
      <c r="F115" s="22"/>
      <c r="G115" s="22"/>
      <c r="H115" s="22"/>
      <c r="I115" s="22"/>
      <c r="J115" s="22"/>
      <c r="K115" s="93"/>
      <c r="L115" s="93"/>
    </row>
    <row r="116" spans="1:12">
      <c r="K116" s="93"/>
      <c r="L116" s="93"/>
    </row>
    <row r="117" spans="1:12">
      <c r="K117" s="93"/>
      <c r="L117" s="93"/>
    </row>
    <row r="118" spans="1:12">
      <c r="K118" s="93"/>
      <c r="L118" s="93"/>
    </row>
    <row r="119" spans="1:12">
      <c r="K119" s="93"/>
      <c r="L119" s="93"/>
    </row>
    <row r="120" spans="1:12">
      <c r="K120" s="93"/>
      <c r="L120" s="93"/>
    </row>
    <row r="121" spans="1:12">
      <c r="K121" s="93"/>
      <c r="L121" s="93"/>
    </row>
  </sheetData>
  <mergeCells count="105">
    <mergeCell ref="J37:J39"/>
    <mergeCell ref="I37:I39"/>
    <mergeCell ref="A37:A39"/>
    <mergeCell ref="C41:G41"/>
    <mergeCell ref="C37:G39"/>
    <mergeCell ref="I85:I87"/>
    <mergeCell ref="C81:G81"/>
    <mergeCell ref="B112:D112"/>
    <mergeCell ref="C92:G92"/>
    <mergeCell ref="C96:G96"/>
    <mergeCell ref="C97:G97"/>
    <mergeCell ref="B108:D108"/>
    <mergeCell ref="B111:D111"/>
    <mergeCell ref="C101:G101"/>
    <mergeCell ref="D104:G104"/>
    <mergeCell ref="D98:G98"/>
    <mergeCell ref="D99:G99"/>
    <mergeCell ref="C103:G103"/>
    <mergeCell ref="H85:H87"/>
    <mergeCell ref="C85:G87"/>
    <mergeCell ref="D93:G93"/>
    <mergeCell ref="C88:G88"/>
    <mergeCell ref="C89:G89"/>
    <mergeCell ref="C90:G90"/>
    <mergeCell ref="C14:G14"/>
    <mergeCell ref="A9:J9"/>
    <mergeCell ref="J11:J13"/>
    <mergeCell ref="H11:H13"/>
    <mergeCell ref="B109:D109"/>
    <mergeCell ref="C102:G102"/>
    <mergeCell ref="A85:A87"/>
    <mergeCell ref="B85:B87"/>
    <mergeCell ref="D105:G105"/>
    <mergeCell ref="D94:G94"/>
    <mergeCell ref="B11:B13"/>
    <mergeCell ref="I11:I13"/>
    <mergeCell ref="A11:A13"/>
    <mergeCell ref="C11:G13"/>
    <mergeCell ref="J85:J87"/>
    <mergeCell ref="A1:I1"/>
    <mergeCell ref="B5:H5"/>
    <mergeCell ref="B6:H6"/>
    <mergeCell ref="B3:D3"/>
    <mergeCell ref="G3:H3"/>
    <mergeCell ref="C15:G15"/>
    <mergeCell ref="C16:G16"/>
    <mergeCell ref="C40:G40"/>
    <mergeCell ref="A83:J83"/>
    <mergeCell ref="C42:G42"/>
    <mergeCell ref="H37:H39"/>
    <mergeCell ref="B37:B39"/>
    <mergeCell ref="A35:J35"/>
    <mergeCell ref="E56:F56"/>
    <mergeCell ref="E57:F57"/>
    <mergeCell ref="E60:F60"/>
    <mergeCell ref="C91:G91"/>
    <mergeCell ref="E66:F66"/>
    <mergeCell ref="E67:F67"/>
    <mergeCell ref="E68:F68"/>
    <mergeCell ref="E69:F69"/>
    <mergeCell ref="E70:F70"/>
    <mergeCell ref="E61:F61"/>
    <mergeCell ref="E43:F43"/>
    <mergeCell ref="E44:F44"/>
    <mergeCell ref="E45:F45"/>
    <mergeCell ref="E46:F46"/>
    <mergeCell ref="E58:F58"/>
    <mergeCell ref="E59:F59"/>
    <mergeCell ref="E55:F55"/>
    <mergeCell ref="E53:F53"/>
    <mergeCell ref="E54:F54"/>
    <mergeCell ref="E47:F47"/>
    <mergeCell ref="E48:F48"/>
    <mergeCell ref="E49:F49"/>
    <mergeCell ref="E50:F50"/>
    <mergeCell ref="D32:G32"/>
    <mergeCell ref="E76:F76"/>
    <mergeCell ref="E74:F74"/>
    <mergeCell ref="E75:F75"/>
    <mergeCell ref="E62:F62"/>
    <mergeCell ref="E63:F63"/>
    <mergeCell ref="E64:F64"/>
    <mergeCell ref="E65:F65"/>
    <mergeCell ref="E51:F51"/>
    <mergeCell ref="E52:F52"/>
    <mergeCell ref="E77:F77"/>
    <mergeCell ref="E78:F78"/>
    <mergeCell ref="D17:G17"/>
    <mergeCell ref="D18:G18"/>
    <mergeCell ref="D19:G19"/>
    <mergeCell ref="D20:G20"/>
    <mergeCell ref="D21:G21"/>
    <mergeCell ref="D22:G22"/>
    <mergeCell ref="D23:G23"/>
    <mergeCell ref="D24:G24"/>
    <mergeCell ref="D29:G29"/>
    <mergeCell ref="E71:F71"/>
    <mergeCell ref="E72:F72"/>
    <mergeCell ref="E73:F73"/>
    <mergeCell ref="D25:G25"/>
    <mergeCell ref="D26:G26"/>
    <mergeCell ref="D27:G27"/>
    <mergeCell ref="D28:G28"/>
    <mergeCell ref="D30:G30"/>
    <mergeCell ref="D31:G31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33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2018-04-20T12:51:49Z</dcterms:modified>
</cp:coreProperties>
</file>